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JAVNA NAROČILA\Javna naročila MK\2021\ZDRAVSTVENI MATERIAL\RAZPISNA DOKUMENTACIJA\"/>
    </mc:Choice>
  </mc:AlternateContent>
  <bookViews>
    <workbookView xWindow="0" yWindow="0" windowWidth="20490" windowHeight="7755"/>
  </bookViews>
  <sheets>
    <sheet name="List1" sheetId="1" r:id="rId1"/>
  </sheet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12" i="1" l="1"/>
  <c r="O92" i="1"/>
  <c r="O93" i="1"/>
  <c r="M92" i="1"/>
  <c r="N92" i="1" s="1"/>
  <c r="P92" i="1" s="1"/>
  <c r="M93" i="1"/>
  <c r="N93" i="1" s="1"/>
  <c r="P93" i="1" s="1"/>
  <c r="M15" i="1" l="1"/>
  <c r="N15" i="1" s="1"/>
  <c r="P15" i="1" s="1"/>
  <c r="O15" i="1"/>
  <c r="O427" i="1" l="1"/>
  <c r="M427" i="1"/>
  <c r="N427" i="1" s="1"/>
  <c r="P427" i="1" s="1"/>
  <c r="O426" i="1"/>
  <c r="M426" i="1"/>
  <c r="N426" i="1" s="1"/>
  <c r="P426" i="1" s="1"/>
  <c r="O425" i="1"/>
  <c r="M425" i="1"/>
  <c r="N425" i="1" s="1"/>
  <c r="P425" i="1" s="1"/>
  <c r="O424" i="1"/>
  <c r="M424" i="1"/>
  <c r="N424" i="1" s="1"/>
  <c r="P424" i="1" s="1"/>
  <c r="O423" i="1"/>
  <c r="M423" i="1"/>
  <c r="N423" i="1" s="1"/>
  <c r="P423" i="1" s="1"/>
  <c r="O422" i="1"/>
  <c r="M422" i="1"/>
  <c r="N422" i="1" s="1"/>
  <c r="P422" i="1" s="1"/>
  <c r="O421" i="1"/>
  <c r="M421" i="1"/>
  <c r="N421" i="1" s="1"/>
  <c r="P421" i="1" s="1"/>
  <c r="O420" i="1"/>
  <c r="M420" i="1"/>
  <c r="N420" i="1" s="1"/>
  <c r="P420" i="1" s="1"/>
  <c r="O419" i="1"/>
  <c r="M419" i="1"/>
  <c r="N419" i="1" s="1"/>
  <c r="P419" i="1" s="1"/>
  <c r="O418" i="1"/>
  <c r="M418" i="1"/>
  <c r="N418" i="1" s="1"/>
  <c r="P418" i="1" s="1"/>
  <c r="O417" i="1"/>
  <c r="M417" i="1"/>
  <c r="N417" i="1" s="1"/>
  <c r="P417" i="1" s="1"/>
  <c r="O416" i="1"/>
  <c r="M416" i="1"/>
  <c r="N416" i="1" s="1"/>
  <c r="P416" i="1" s="1"/>
  <c r="O415" i="1"/>
  <c r="M415" i="1"/>
  <c r="N415" i="1" s="1"/>
  <c r="P415" i="1" s="1"/>
  <c r="O414" i="1"/>
  <c r="M414" i="1"/>
  <c r="N414" i="1" s="1"/>
  <c r="P414" i="1" s="1"/>
  <c r="O413" i="1"/>
  <c r="M413" i="1"/>
  <c r="N413" i="1" s="1"/>
  <c r="P413" i="1" s="1"/>
  <c r="O412" i="1"/>
  <c r="O428" i="1" s="1"/>
  <c r="N412" i="1"/>
  <c r="P412" i="1" s="1"/>
  <c r="O406" i="1"/>
  <c r="M406" i="1"/>
  <c r="N406" i="1" s="1"/>
  <c r="P406" i="1" s="1"/>
  <c r="O405" i="1"/>
  <c r="M405" i="1"/>
  <c r="N405" i="1" s="1"/>
  <c r="P405" i="1" s="1"/>
  <c r="O404" i="1"/>
  <c r="M404" i="1"/>
  <c r="N404" i="1" s="1"/>
  <c r="P404" i="1" s="1"/>
  <c r="O403" i="1"/>
  <c r="M403" i="1"/>
  <c r="N403" i="1" s="1"/>
  <c r="P403" i="1" s="1"/>
  <c r="O402" i="1"/>
  <c r="M402" i="1"/>
  <c r="N402" i="1" s="1"/>
  <c r="P402" i="1" s="1"/>
  <c r="O401" i="1"/>
  <c r="M401" i="1"/>
  <c r="N401" i="1" s="1"/>
  <c r="P401" i="1" s="1"/>
  <c r="O400" i="1"/>
  <c r="M400" i="1"/>
  <c r="N400" i="1" s="1"/>
  <c r="P400" i="1" s="1"/>
  <c r="O399" i="1"/>
  <c r="M399" i="1"/>
  <c r="N399" i="1" s="1"/>
  <c r="P399" i="1" s="1"/>
  <c r="O398" i="1"/>
  <c r="M398" i="1"/>
  <c r="N398" i="1" s="1"/>
  <c r="P398" i="1" s="1"/>
  <c r="O397" i="1"/>
  <c r="M397" i="1"/>
  <c r="N397" i="1" s="1"/>
  <c r="P397" i="1" s="1"/>
  <c r="O396" i="1"/>
  <c r="M396" i="1"/>
  <c r="N396" i="1" s="1"/>
  <c r="P396" i="1" s="1"/>
  <c r="O395" i="1"/>
  <c r="M395" i="1"/>
  <c r="N395" i="1" s="1"/>
  <c r="P395" i="1" s="1"/>
  <c r="O394" i="1"/>
  <c r="M394" i="1"/>
  <c r="N394" i="1" s="1"/>
  <c r="P394" i="1" s="1"/>
  <c r="O393" i="1"/>
  <c r="M393" i="1"/>
  <c r="N393" i="1" s="1"/>
  <c r="P393" i="1" s="1"/>
  <c r="O392" i="1"/>
  <c r="M392" i="1"/>
  <c r="N392" i="1" s="1"/>
  <c r="P392" i="1" s="1"/>
  <c r="O391" i="1"/>
  <c r="M391" i="1"/>
  <c r="N391" i="1" s="1"/>
  <c r="P391" i="1" s="1"/>
  <c r="O390" i="1"/>
  <c r="M390" i="1"/>
  <c r="N390" i="1" s="1"/>
  <c r="P390" i="1" s="1"/>
  <c r="O389" i="1"/>
  <c r="M389" i="1"/>
  <c r="N389" i="1" s="1"/>
  <c r="P389" i="1" s="1"/>
  <c r="O388" i="1"/>
  <c r="M388" i="1"/>
  <c r="N388" i="1" s="1"/>
  <c r="P388" i="1" s="1"/>
  <c r="O387" i="1"/>
  <c r="O407" i="1" s="1"/>
  <c r="M387" i="1"/>
  <c r="N387" i="1" s="1"/>
  <c r="P387" i="1" s="1"/>
  <c r="O381" i="1"/>
  <c r="M381" i="1"/>
  <c r="N381" i="1" s="1"/>
  <c r="P381" i="1" s="1"/>
  <c r="O380" i="1"/>
  <c r="M380" i="1"/>
  <c r="N380" i="1" s="1"/>
  <c r="P380" i="1" s="1"/>
  <c r="O379" i="1"/>
  <c r="M379" i="1"/>
  <c r="N379" i="1" s="1"/>
  <c r="P379" i="1" s="1"/>
  <c r="O378" i="1"/>
  <c r="M378" i="1"/>
  <c r="N378" i="1" s="1"/>
  <c r="P378" i="1" s="1"/>
  <c r="O377" i="1"/>
  <c r="M377" i="1"/>
  <c r="N377" i="1" s="1"/>
  <c r="P377" i="1" s="1"/>
  <c r="O376" i="1"/>
  <c r="M376" i="1"/>
  <c r="N376" i="1" s="1"/>
  <c r="P376" i="1" s="1"/>
  <c r="O375" i="1"/>
  <c r="M375" i="1"/>
  <c r="N375" i="1" s="1"/>
  <c r="P375" i="1" s="1"/>
  <c r="O374" i="1"/>
  <c r="M374" i="1"/>
  <c r="N374" i="1" s="1"/>
  <c r="P374" i="1" s="1"/>
  <c r="O373" i="1"/>
  <c r="M373" i="1"/>
  <c r="N373" i="1" s="1"/>
  <c r="P373" i="1" s="1"/>
  <c r="O372" i="1"/>
  <c r="M372" i="1"/>
  <c r="N372" i="1" s="1"/>
  <c r="P372" i="1" s="1"/>
  <c r="O371" i="1"/>
  <c r="M371" i="1"/>
  <c r="N371" i="1" s="1"/>
  <c r="P371" i="1" s="1"/>
  <c r="O365" i="1"/>
  <c r="M365" i="1"/>
  <c r="N365" i="1" s="1"/>
  <c r="P365" i="1" s="1"/>
  <c r="O364" i="1"/>
  <c r="M364" i="1"/>
  <c r="N364" i="1" s="1"/>
  <c r="P364" i="1" s="1"/>
  <c r="O363" i="1"/>
  <c r="M363" i="1"/>
  <c r="N363" i="1" s="1"/>
  <c r="P363" i="1" s="1"/>
  <c r="O362" i="1"/>
  <c r="M362" i="1"/>
  <c r="N362" i="1" s="1"/>
  <c r="P362" i="1" s="1"/>
  <c r="O361" i="1"/>
  <c r="M361" i="1"/>
  <c r="N361" i="1" s="1"/>
  <c r="P361" i="1" s="1"/>
  <c r="O360" i="1"/>
  <c r="M360" i="1"/>
  <c r="N360" i="1" s="1"/>
  <c r="P360" i="1" s="1"/>
  <c r="O359" i="1"/>
  <c r="M359" i="1"/>
  <c r="N359" i="1" s="1"/>
  <c r="P359" i="1" s="1"/>
  <c r="O358" i="1"/>
  <c r="M358" i="1"/>
  <c r="N358" i="1" s="1"/>
  <c r="P358" i="1" s="1"/>
  <c r="O357" i="1"/>
  <c r="M357" i="1"/>
  <c r="N357" i="1" s="1"/>
  <c r="P357" i="1" s="1"/>
  <c r="O356" i="1"/>
  <c r="M356" i="1"/>
  <c r="N356" i="1" s="1"/>
  <c r="P356" i="1" s="1"/>
  <c r="O355" i="1"/>
  <c r="M355" i="1"/>
  <c r="N355" i="1" s="1"/>
  <c r="P355" i="1" s="1"/>
  <c r="O354" i="1"/>
  <c r="M354" i="1"/>
  <c r="N354" i="1" s="1"/>
  <c r="P354" i="1" s="1"/>
  <c r="O353" i="1"/>
  <c r="M353" i="1"/>
  <c r="N353" i="1" s="1"/>
  <c r="P353" i="1" s="1"/>
  <c r="O352" i="1"/>
  <c r="M352" i="1"/>
  <c r="N352" i="1" s="1"/>
  <c r="P352" i="1" s="1"/>
  <c r="O351" i="1"/>
  <c r="M351" i="1"/>
  <c r="N351" i="1" s="1"/>
  <c r="P351" i="1" s="1"/>
  <c r="O350" i="1"/>
  <c r="M350" i="1"/>
  <c r="N350" i="1" s="1"/>
  <c r="P350" i="1" s="1"/>
  <c r="O349" i="1"/>
  <c r="M349" i="1"/>
  <c r="N349" i="1" s="1"/>
  <c r="P349" i="1" s="1"/>
  <c r="O348" i="1"/>
  <c r="M348" i="1"/>
  <c r="N348" i="1" s="1"/>
  <c r="P348" i="1" s="1"/>
  <c r="O347" i="1"/>
  <c r="M347" i="1"/>
  <c r="N347" i="1" s="1"/>
  <c r="P347" i="1" s="1"/>
  <c r="O346" i="1"/>
  <c r="M346" i="1"/>
  <c r="N346" i="1" s="1"/>
  <c r="P346" i="1" s="1"/>
  <c r="O345" i="1"/>
  <c r="M345" i="1"/>
  <c r="N345" i="1" s="1"/>
  <c r="P345" i="1" s="1"/>
  <c r="O344" i="1"/>
  <c r="M344" i="1"/>
  <c r="N344" i="1" s="1"/>
  <c r="P344" i="1" s="1"/>
  <c r="O343" i="1"/>
  <c r="M343" i="1"/>
  <c r="N343" i="1" s="1"/>
  <c r="P343" i="1" s="1"/>
  <c r="O342" i="1"/>
  <c r="M342" i="1"/>
  <c r="N342" i="1" s="1"/>
  <c r="P342" i="1" s="1"/>
  <c r="O341" i="1"/>
  <c r="M341" i="1"/>
  <c r="N341" i="1" s="1"/>
  <c r="P341" i="1" s="1"/>
  <c r="O340" i="1"/>
  <c r="M340" i="1"/>
  <c r="N340" i="1" s="1"/>
  <c r="P340" i="1" s="1"/>
  <c r="O339" i="1"/>
  <c r="M339" i="1"/>
  <c r="N339" i="1" s="1"/>
  <c r="P339" i="1" s="1"/>
  <c r="O338" i="1"/>
  <c r="M338" i="1"/>
  <c r="N338" i="1" s="1"/>
  <c r="P338" i="1" s="1"/>
  <c r="O337" i="1"/>
  <c r="M337" i="1"/>
  <c r="N337" i="1" s="1"/>
  <c r="P337" i="1" s="1"/>
  <c r="O336" i="1"/>
  <c r="M336" i="1"/>
  <c r="N336" i="1" s="1"/>
  <c r="P336" i="1" s="1"/>
  <c r="O335" i="1"/>
  <c r="M335" i="1"/>
  <c r="N335" i="1" s="1"/>
  <c r="P335" i="1" s="1"/>
  <c r="O334" i="1"/>
  <c r="M334" i="1"/>
  <c r="N334" i="1" s="1"/>
  <c r="P334" i="1" s="1"/>
  <c r="O333" i="1"/>
  <c r="M333" i="1"/>
  <c r="N333" i="1" s="1"/>
  <c r="P333" i="1" s="1"/>
  <c r="O332" i="1"/>
  <c r="M332" i="1"/>
  <c r="N332" i="1" s="1"/>
  <c r="P332" i="1" s="1"/>
  <c r="O331" i="1"/>
  <c r="M331" i="1"/>
  <c r="N331" i="1" s="1"/>
  <c r="P331" i="1" s="1"/>
  <c r="O330" i="1"/>
  <c r="M330" i="1"/>
  <c r="N330" i="1" s="1"/>
  <c r="P330" i="1" s="1"/>
  <c r="O329" i="1"/>
  <c r="M329" i="1"/>
  <c r="N329" i="1" s="1"/>
  <c r="P329" i="1" s="1"/>
  <c r="O328" i="1"/>
  <c r="M328" i="1"/>
  <c r="N328" i="1" s="1"/>
  <c r="P328" i="1" s="1"/>
  <c r="O327" i="1"/>
  <c r="M327" i="1"/>
  <c r="N327" i="1" s="1"/>
  <c r="P327" i="1" s="1"/>
  <c r="O326" i="1"/>
  <c r="M326" i="1"/>
  <c r="N326" i="1" s="1"/>
  <c r="P326" i="1" s="1"/>
  <c r="O325" i="1"/>
  <c r="M325" i="1"/>
  <c r="N325" i="1" s="1"/>
  <c r="P325" i="1" s="1"/>
  <c r="O324" i="1"/>
  <c r="M324" i="1"/>
  <c r="N324" i="1" s="1"/>
  <c r="P324" i="1" s="1"/>
  <c r="O323" i="1"/>
  <c r="M323" i="1"/>
  <c r="N323" i="1" s="1"/>
  <c r="P323" i="1" s="1"/>
  <c r="O322" i="1"/>
  <c r="M322" i="1"/>
  <c r="N322" i="1" s="1"/>
  <c r="P322" i="1" s="1"/>
  <c r="O321" i="1"/>
  <c r="M321" i="1"/>
  <c r="N321" i="1" s="1"/>
  <c r="P321" i="1" s="1"/>
  <c r="O320" i="1"/>
  <c r="M320" i="1"/>
  <c r="N320" i="1" s="1"/>
  <c r="P320" i="1" s="1"/>
  <c r="O319" i="1"/>
  <c r="M319" i="1"/>
  <c r="N319" i="1" s="1"/>
  <c r="P319" i="1" s="1"/>
  <c r="O318" i="1"/>
  <c r="M318" i="1"/>
  <c r="N318" i="1" s="1"/>
  <c r="P318" i="1" s="1"/>
  <c r="O317" i="1"/>
  <c r="M317" i="1"/>
  <c r="N317" i="1" s="1"/>
  <c r="P317" i="1" s="1"/>
  <c r="O316" i="1"/>
  <c r="M316" i="1"/>
  <c r="N316" i="1" s="1"/>
  <c r="P316" i="1" s="1"/>
  <c r="O315" i="1"/>
  <c r="M315" i="1"/>
  <c r="N315" i="1" s="1"/>
  <c r="P315" i="1" s="1"/>
  <c r="O314" i="1"/>
  <c r="M314" i="1"/>
  <c r="N314" i="1" s="1"/>
  <c r="P314" i="1" s="1"/>
  <c r="O313" i="1"/>
  <c r="M313" i="1"/>
  <c r="N313" i="1" s="1"/>
  <c r="P313" i="1" s="1"/>
  <c r="O312" i="1"/>
  <c r="M312" i="1"/>
  <c r="N312" i="1" s="1"/>
  <c r="P312" i="1" s="1"/>
  <c r="O311" i="1"/>
  <c r="M311" i="1"/>
  <c r="N311" i="1" s="1"/>
  <c r="P311" i="1" s="1"/>
  <c r="O310" i="1"/>
  <c r="M310" i="1"/>
  <c r="N310" i="1" s="1"/>
  <c r="P310" i="1" s="1"/>
  <c r="O309" i="1"/>
  <c r="M309" i="1"/>
  <c r="N309" i="1" s="1"/>
  <c r="P309" i="1" s="1"/>
  <c r="O308" i="1"/>
  <c r="M308" i="1"/>
  <c r="N308" i="1" s="1"/>
  <c r="P308" i="1" s="1"/>
  <c r="O307" i="1"/>
  <c r="M307" i="1"/>
  <c r="N307" i="1" s="1"/>
  <c r="P307" i="1" s="1"/>
  <c r="O306" i="1"/>
  <c r="M306" i="1"/>
  <c r="N306" i="1" s="1"/>
  <c r="P306" i="1" s="1"/>
  <c r="O305" i="1"/>
  <c r="M305" i="1"/>
  <c r="N305" i="1" s="1"/>
  <c r="P305" i="1" s="1"/>
  <c r="O304" i="1"/>
  <c r="M304" i="1"/>
  <c r="N304" i="1" s="1"/>
  <c r="P304" i="1" s="1"/>
  <c r="O303" i="1"/>
  <c r="M303" i="1"/>
  <c r="N303" i="1" s="1"/>
  <c r="P303" i="1" s="1"/>
  <c r="O302" i="1"/>
  <c r="M302" i="1"/>
  <c r="N302" i="1" s="1"/>
  <c r="P302" i="1" s="1"/>
  <c r="O301" i="1"/>
  <c r="M301" i="1"/>
  <c r="N301" i="1" s="1"/>
  <c r="P301" i="1" s="1"/>
  <c r="O300" i="1"/>
  <c r="M300" i="1"/>
  <c r="N300" i="1" s="1"/>
  <c r="P300" i="1" s="1"/>
  <c r="O299" i="1"/>
  <c r="M299" i="1"/>
  <c r="N299" i="1" s="1"/>
  <c r="P299" i="1" s="1"/>
  <c r="O298" i="1"/>
  <c r="M298" i="1"/>
  <c r="N298" i="1" s="1"/>
  <c r="P298" i="1" s="1"/>
  <c r="O297" i="1"/>
  <c r="M297" i="1"/>
  <c r="N297" i="1" s="1"/>
  <c r="P297" i="1" s="1"/>
  <c r="O296" i="1"/>
  <c r="M296" i="1"/>
  <c r="N296" i="1" s="1"/>
  <c r="P296" i="1" s="1"/>
  <c r="O295" i="1"/>
  <c r="M295" i="1"/>
  <c r="N295" i="1" s="1"/>
  <c r="P295" i="1" s="1"/>
  <c r="O294" i="1"/>
  <c r="M294" i="1"/>
  <c r="N294" i="1" s="1"/>
  <c r="P294" i="1" s="1"/>
  <c r="O293" i="1"/>
  <c r="M293" i="1"/>
  <c r="N293" i="1" s="1"/>
  <c r="P293" i="1" s="1"/>
  <c r="O292" i="1"/>
  <c r="M292" i="1"/>
  <c r="N292" i="1" s="1"/>
  <c r="P292" i="1" s="1"/>
  <c r="O291" i="1"/>
  <c r="M291" i="1"/>
  <c r="N291" i="1" s="1"/>
  <c r="P291" i="1" s="1"/>
  <c r="O290" i="1"/>
  <c r="M290" i="1"/>
  <c r="N290" i="1" s="1"/>
  <c r="P290" i="1" s="1"/>
  <c r="O289" i="1"/>
  <c r="M289" i="1"/>
  <c r="N289" i="1" s="1"/>
  <c r="P289" i="1" s="1"/>
  <c r="O288" i="1"/>
  <c r="M288" i="1"/>
  <c r="N288" i="1" s="1"/>
  <c r="P288" i="1" s="1"/>
  <c r="O287" i="1"/>
  <c r="M287" i="1"/>
  <c r="N287" i="1" s="1"/>
  <c r="P287" i="1" s="1"/>
  <c r="O286" i="1"/>
  <c r="M286" i="1"/>
  <c r="N286" i="1" s="1"/>
  <c r="P286" i="1" s="1"/>
  <c r="O285" i="1"/>
  <c r="M285" i="1"/>
  <c r="N285" i="1" s="1"/>
  <c r="P285" i="1" s="1"/>
  <c r="O284" i="1"/>
  <c r="M284" i="1"/>
  <c r="N284" i="1" s="1"/>
  <c r="P284" i="1" s="1"/>
  <c r="O283" i="1"/>
  <c r="M283" i="1"/>
  <c r="N283" i="1" s="1"/>
  <c r="P283" i="1" s="1"/>
  <c r="O282" i="1"/>
  <c r="M282" i="1"/>
  <c r="N282" i="1" s="1"/>
  <c r="P282" i="1" s="1"/>
  <c r="O281" i="1"/>
  <c r="M281" i="1"/>
  <c r="N281" i="1" s="1"/>
  <c r="P281" i="1" s="1"/>
  <c r="O280" i="1"/>
  <c r="M280" i="1"/>
  <c r="N280" i="1" s="1"/>
  <c r="P280" i="1" s="1"/>
  <c r="O279" i="1"/>
  <c r="M279" i="1"/>
  <c r="N279" i="1" s="1"/>
  <c r="P279" i="1" s="1"/>
  <c r="O278" i="1"/>
  <c r="M278" i="1"/>
  <c r="N278" i="1" s="1"/>
  <c r="P278" i="1" s="1"/>
  <c r="O277" i="1"/>
  <c r="M277" i="1"/>
  <c r="N277" i="1" s="1"/>
  <c r="P277" i="1" s="1"/>
  <c r="O276" i="1"/>
  <c r="M276" i="1"/>
  <c r="N276" i="1" s="1"/>
  <c r="P276" i="1" s="1"/>
  <c r="O275" i="1"/>
  <c r="M275" i="1"/>
  <c r="N275" i="1" s="1"/>
  <c r="P275" i="1" s="1"/>
  <c r="O274" i="1"/>
  <c r="M274" i="1"/>
  <c r="N274" i="1" s="1"/>
  <c r="P274" i="1" s="1"/>
  <c r="O273" i="1"/>
  <c r="M273" i="1"/>
  <c r="N273" i="1" s="1"/>
  <c r="P273" i="1" s="1"/>
  <c r="O272" i="1"/>
  <c r="M272" i="1"/>
  <c r="N272" i="1" s="1"/>
  <c r="P272" i="1" s="1"/>
  <c r="O271" i="1"/>
  <c r="M271" i="1"/>
  <c r="N271" i="1" s="1"/>
  <c r="P271" i="1" s="1"/>
  <c r="O270" i="1"/>
  <c r="M270" i="1"/>
  <c r="N270" i="1" s="1"/>
  <c r="P270" i="1" s="1"/>
  <c r="O269" i="1"/>
  <c r="M269" i="1"/>
  <c r="N269" i="1" s="1"/>
  <c r="P269" i="1" s="1"/>
  <c r="O268" i="1"/>
  <c r="M268" i="1"/>
  <c r="N268" i="1" s="1"/>
  <c r="P268" i="1" s="1"/>
  <c r="O267" i="1"/>
  <c r="M267" i="1"/>
  <c r="N267" i="1" s="1"/>
  <c r="P267" i="1" s="1"/>
  <c r="O266" i="1"/>
  <c r="M266" i="1"/>
  <c r="N266" i="1" s="1"/>
  <c r="P266" i="1" s="1"/>
  <c r="O265" i="1"/>
  <c r="M265" i="1"/>
  <c r="N265" i="1" s="1"/>
  <c r="P265" i="1" s="1"/>
  <c r="O264" i="1"/>
  <c r="M264" i="1"/>
  <c r="N264" i="1" s="1"/>
  <c r="P264" i="1" s="1"/>
  <c r="O263" i="1"/>
  <c r="M263" i="1"/>
  <c r="N263" i="1" s="1"/>
  <c r="P263" i="1" s="1"/>
  <c r="O262" i="1"/>
  <c r="M262" i="1"/>
  <c r="N262" i="1" s="1"/>
  <c r="P262" i="1" s="1"/>
  <c r="O261" i="1"/>
  <c r="M261" i="1"/>
  <c r="N261" i="1" s="1"/>
  <c r="P261" i="1" s="1"/>
  <c r="O260" i="1"/>
  <c r="M260" i="1"/>
  <c r="N260" i="1" s="1"/>
  <c r="P260" i="1" s="1"/>
  <c r="O259" i="1"/>
  <c r="M259" i="1"/>
  <c r="N259" i="1" s="1"/>
  <c r="P259" i="1" s="1"/>
  <c r="O258" i="1"/>
  <c r="M258" i="1"/>
  <c r="N258" i="1" s="1"/>
  <c r="P258" i="1" s="1"/>
  <c r="O257" i="1"/>
  <c r="M257" i="1"/>
  <c r="N257" i="1" s="1"/>
  <c r="P257" i="1" s="1"/>
  <c r="O256" i="1"/>
  <c r="M256" i="1"/>
  <c r="N256" i="1" s="1"/>
  <c r="P256" i="1" s="1"/>
  <c r="O255" i="1"/>
  <c r="M255" i="1"/>
  <c r="N255" i="1" s="1"/>
  <c r="P255" i="1" s="1"/>
  <c r="O254" i="1"/>
  <c r="M254" i="1"/>
  <c r="N254" i="1" s="1"/>
  <c r="P254" i="1" s="1"/>
  <c r="O253" i="1"/>
  <c r="M253" i="1"/>
  <c r="N253" i="1" s="1"/>
  <c r="P253" i="1" s="1"/>
  <c r="O252" i="1"/>
  <c r="M252" i="1"/>
  <c r="N252" i="1" s="1"/>
  <c r="P252" i="1" s="1"/>
  <c r="O251" i="1"/>
  <c r="M251" i="1"/>
  <c r="N251" i="1" s="1"/>
  <c r="P251" i="1" s="1"/>
  <c r="O250" i="1"/>
  <c r="M250" i="1"/>
  <c r="N250" i="1" s="1"/>
  <c r="P250" i="1" s="1"/>
  <c r="O249" i="1"/>
  <c r="M249" i="1"/>
  <c r="N249" i="1" s="1"/>
  <c r="P249" i="1" s="1"/>
  <c r="O248" i="1"/>
  <c r="M248" i="1"/>
  <c r="N248" i="1" s="1"/>
  <c r="P248" i="1" s="1"/>
  <c r="O247" i="1"/>
  <c r="M247" i="1"/>
  <c r="N247" i="1" s="1"/>
  <c r="P247" i="1" s="1"/>
  <c r="O246" i="1"/>
  <c r="M246" i="1"/>
  <c r="N246" i="1" s="1"/>
  <c r="P246" i="1" s="1"/>
  <c r="O245" i="1"/>
  <c r="M245" i="1"/>
  <c r="N245" i="1" s="1"/>
  <c r="P245" i="1" s="1"/>
  <c r="O244" i="1"/>
  <c r="M244" i="1"/>
  <c r="N244" i="1" s="1"/>
  <c r="P244" i="1" s="1"/>
  <c r="O243" i="1"/>
  <c r="M243" i="1"/>
  <c r="N243" i="1" s="1"/>
  <c r="P243" i="1" s="1"/>
  <c r="O242" i="1"/>
  <c r="M242" i="1"/>
  <c r="N242" i="1" s="1"/>
  <c r="P242" i="1" s="1"/>
  <c r="O241" i="1"/>
  <c r="M241" i="1"/>
  <c r="N241" i="1" s="1"/>
  <c r="P241" i="1" s="1"/>
  <c r="O240" i="1"/>
  <c r="M240" i="1"/>
  <c r="N240" i="1" s="1"/>
  <c r="P240" i="1" s="1"/>
  <c r="O239" i="1"/>
  <c r="M239" i="1"/>
  <c r="N239" i="1" s="1"/>
  <c r="P239" i="1" s="1"/>
  <c r="O238" i="1"/>
  <c r="M238" i="1"/>
  <c r="N238" i="1" s="1"/>
  <c r="P238" i="1" s="1"/>
  <c r="O237" i="1"/>
  <c r="M237" i="1"/>
  <c r="N237" i="1" s="1"/>
  <c r="P237" i="1" s="1"/>
  <c r="O236" i="1"/>
  <c r="M236" i="1"/>
  <c r="N236" i="1" s="1"/>
  <c r="P236" i="1" s="1"/>
  <c r="O235" i="1"/>
  <c r="M235" i="1"/>
  <c r="N235" i="1" s="1"/>
  <c r="P235" i="1" s="1"/>
  <c r="O234" i="1"/>
  <c r="M234" i="1"/>
  <c r="N234" i="1" s="1"/>
  <c r="P234" i="1" s="1"/>
  <c r="O228" i="1"/>
  <c r="M228" i="1"/>
  <c r="N228" i="1" s="1"/>
  <c r="P228" i="1" s="1"/>
  <c r="O227" i="1"/>
  <c r="M227" i="1"/>
  <c r="N227" i="1" s="1"/>
  <c r="P227" i="1" s="1"/>
  <c r="O226" i="1"/>
  <c r="M226" i="1"/>
  <c r="N226" i="1" s="1"/>
  <c r="P226" i="1" s="1"/>
  <c r="O225" i="1"/>
  <c r="M225" i="1"/>
  <c r="N225" i="1" s="1"/>
  <c r="P225" i="1" s="1"/>
  <c r="O224" i="1"/>
  <c r="M224" i="1"/>
  <c r="N224" i="1" s="1"/>
  <c r="P224" i="1" s="1"/>
  <c r="O223" i="1"/>
  <c r="M223" i="1"/>
  <c r="N223" i="1" s="1"/>
  <c r="P223" i="1" s="1"/>
  <c r="O222" i="1"/>
  <c r="M222" i="1"/>
  <c r="N222" i="1" s="1"/>
  <c r="P222" i="1" s="1"/>
  <c r="O221" i="1"/>
  <c r="M221" i="1"/>
  <c r="N221" i="1" s="1"/>
  <c r="P221" i="1" s="1"/>
  <c r="O220" i="1"/>
  <c r="M220" i="1"/>
  <c r="N220" i="1" s="1"/>
  <c r="P220" i="1" s="1"/>
  <c r="O219" i="1"/>
  <c r="M219" i="1"/>
  <c r="N219" i="1" s="1"/>
  <c r="P219" i="1" s="1"/>
  <c r="O218" i="1"/>
  <c r="M218" i="1"/>
  <c r="N218" i="1" s="1"/>
  <c r="P218" i="1" s="1"/>
  <c r="O217" i="1"/>
  <c r="M217" i="1"/>
  <c r="N217" i="1" s="1"/>
  <c r="P217" i="1" s="1"/>
  <c r="O216" i="1"/>
  <c r="M216" i="1"/>
  <c r="N216" i="1" s="1"/>
  <c r="P216" i="1" s="1"/>
  <c r="O215" i="1"/>
  <c r="M215" i="1"/>
  <c r="N215" i="1" s="1"/>
  <c r="P215" i="1" s="1"/>
  <c r="O214" i="1"/>
  <c r="M214" i="1"/>
  <c r="N214" i="1" s="1"/>
  <c r="P214" i="1" s="1"/>
  <c r="O213" i="1"/>
  <c r="M213" i="1"/>
  <c r="N213" i="1" s="1"/>
  <c r="P213" i="1" s="1"/>
  <c r="O212" i="1"/>
  <c r="M212" i="1"/>
  <c r="N212" i="1" s="1"/>
  <c r="P212" i="1" s="1"/>
  <c r="O211" i="1"/>
  <c r="M211" i="1"/>
  <c r="N211" i="1" s="1"/>
  <c r="P211" i="1" s="1"/>
  <c r="O210" i="1"/>
  <c r="M210" i="1"/>
  <c r="N210" i="1" s="1"/>
  <c r="P210" i="1" s="1"/>
  <c r="O209" i="1"/>
  <c r="M209" i="1"/>
  <c r="N209" i="1" s="1"/>
  <c r="P209" i="1" s="1"/>
  <c r="O203" i="1"/>
  <c r="M203" i="1"/>
  <c r="N203" i="1" s="1"/>
  <c r="P203" i="1" s="1"/>
  <c r="O202" i="1"/>
  <c r="M202" i="1"/>
  <c r="N202" i="1" s="1"/>
  <c r="P202" i="1" s="1"/>
  <c r="O201" i="1"/>
  <c r="M201" i="1"/>
  <c r="N201" i="1" s="1"/>
  <c r="P201" i="1" s="1"/>
  <c r="O200" i="1"/>
  <c r="M200" i="1"/>
  <c r="N200" i="1" s="1"/>
  <c r="P200" i="1" s="1"/>
  <c r="O199" i="1"/>
  <c r="M199" i="1"/>
  <c r="N199" i="1" s="1"/>
  <c r="P199" i="1" s="1"/>
  <c r="O198" i="1"/>
  <c r="M198" i="1"/>
  <c r="N198" i="1" s="1"/>
  <c r="P198" i="1" s="1"/>
  <c r="O197" i="1"/>
  <c r="M197" i="1"/>
  <c r="N197" i="1" s="1"/>
  <c r="P197" i="1" s="1"/>
  <c r="O196" i="1"/>
  <c r="M196" i="1"/>
  <c r="N196" i="1" s="1"/>
  <c r="P196" i="1" s="1"/>
  <c r="O195" i="1"/>
  <c r="M195" i="1"/>
  <c r="N195" i="1" s="1"/>
  <c r="P195" i="1" s="1"/>
  <c r="O194" i="1"/>
  <c r="M194" i="1"/>
  <c r="N194" i="1" s="1"/>
  <c r="P194" i="1" s="1"/>
  <c r="O193" i="1"/>
  <c r="M193" i="1"/>
  <c r="N193" i="1" s="1"/>
  <c r="P193" i="1" s="1"/>
  <c r="O192" i="1"/>
  <c r="M192" i="1"/>
  <c r="N192" i="1" s="1"/>
  <c r="P192" i="1" s="1"/>
  <c r="O191" i="1"/>
  <c r="M191" i="1"/>
  <c r="N191" i="1" s="1"/>
  <c r="P191" i="1" s="1"/>
  <c r="O190" i="1"/>
  <c r="M190" i="1"/>
  <c r="N190" i="1" s="1"/>
  <c r="P190" i="1" s="1"/>
  <c r="O189" i="1"/>
  <c r="M189" i="1"/>
  <c r="N189" i="1" s="1"/>
  <c r="P189" i="1" s="1"/>
  <c r="O188" i="1"/>
  <c r="M188" i="1"/>
  <c r="N188" i="1" s="1"/>
  <c r="P188" i="1" s="1"/>
  <c r="O187" i="1"/>
  <c r="O204" i="1" s="1"/>
  <c r="M187" i="1"/>
  <c r="N187" i="1" s="1"/>
  <c r="P187" i="1" s="1"/>
  <c r="P204" i="1" s="1"/>
  <c r="O181" i="1"/>
  <c r="M181" i="1"/>
  <c r="N181" i="1" s="1"/>
  <c r="P181" i="1" s="1"/>
  <c r="O180" i="1"/>
  <c r="M180" i="1"/>
  <c r="N180" i="1" s="1"/>
  <c r="P180" i="1" s="1"/>
  <c r="O179" i="1"/>
  <c r="M179" i="1"/>
  <c r="N179" i="1" s="1"/>
  <c r="P179" i="1" s="1"/>
  <c r="O178" i="1"/>
  <c r="M178" i="1"/>
  <c r="N178" i="1" s="1"/>
  <c r="P178" i="1" s="1"/>
  <c r="O177" i="1"/>
  <c r="M177" i="1"/>
  <c r="N177" i="1" s="1"/>
  <c r="P177" i="1" s="1"/>
  <c r="O176" i="1"/>
  <c r="M176" i="1"/>
  <c r="N176" i="1" s="1"/>
  <c r="P176" i="1" s="1"/>
  <c r="O175" i="1"/>
  <c r="M175" i="1"/>
  <c r="N175" i="1" s="1"/>
  <c r="P175" i="1" s="1"/>
  <c r="O174" i="1"/>
  <c r="M174" i="1"/>
  <c r="N174" i="1" s="1"/>
  <c r="P174" i="1" s="1"/>
  <c r="O173" i="1"/>
  <c r="M173" i="1"/>
  <c r="N173" i="1" s="1"/>
  <c r="P173" i="1" s="1"/>
  <c r="O172" i="1"/>
  <c r="M172" i="1"/>
  <c r="N172" i="1" s="1"/>
  <c r="P172" i="1" s="1"/>
  <c r="O171" i="1"/>
  <c r="M171" i="1"/>
  <c r="N171" i="1" s="1"/>
  <c r="P171" i="1" s="1"/>
  <c r="O170" i="1"/>
  <c r="M170" i="1"/>
  <c r="N170" i="1" s="1"/>
  <c r="P170" i="1" s="1"/>
  <c r="O169" i="1"/>
  <c r="M169" i="1"/>
  <c r="N169" i="1" s="1"/>
  <c r="P169" i="1" s="1"/>
  <c r="O168" i="1"/>
  <c r="M168" i="1"/>
  <c r="N168" i="1" s="1"/>
  <c r="P168" i="1" s="1"/>
  <c r="O167" i="1"/>
  <c r="M167" i="1"/>
  <c r="N167" i="1" s="1"/>
  <c r="P167" i="1" s="1"/>
  <c r="O166" i="1"/>
  <c r="M166" i="1"/>
  <c r="N166" i="1" s="1"/>
  <c r="P166" i="1" s="1"/>
  <c r="O165" i="1"/>
  <c r="M165" i="1"/>
  <c r="N165" i="1" s="1"/>
  <c r="P165" i="1" s="1"/>
  <c r="O164" i="1"/>
  <c r="M164" i="1"/>
  <c r="N164" i="1" s="1"/>
  <c r="P164" i="1" s="1"/>
  <c r="O163" i="1"/>
  <c r="M163" i="1"/>
  <c r="N163" i="1" s="1"/>
  <c r="P163" i="1" s="1"/>
  <c r="O162" i="1"/>
  <c r="M162" i="1"/>
  <c r="N162" i="1" s="1"/>
  <c r="P162" i="1" s="1"/>
  <c r="O161" i="1"/>
  <c r="M161" i="1"/>
  <c r="N161" i="1" s="1"/>
  <c r="P161" i="1" s="1"/>
  <c r="O160" i="1"/>
  <c r="M160" i="1"/>
  <c r="N160" i="1" s="1"/>
  <c r="P160" i="1" s="1"/>
  <c r="O159" i="1"/>
  <c r="M159" i="1"/>
  <c r="N159" i="1" s="1"/>
  <c r="P159" i="1" s="1"/>
  <c r="O158" i="1"/>
  <c r="M158" i="1"/>
  <c r="N158" i="1" s="1"/>
  <c r="P158" i="1" s="1"/>
  <c r="O157" i="1"/>
  <c r="M157" i="1"/>
  <c r="N157" i="1" s="1"/>
  <c r="P157" i="1" s="1"/>
  <c r="O156" i="1"/>
  <c r="M156" i="1"/>
  <c r="N156" i="1" s="1"/>
  <c r="P156" i="1" s="1"/>
  <c r="O155" i="1"/>
  <c r="M155" i="1"/>
  <c r="N155" i="1" s="1"/>
  <c r="P155" i="1" s="1"/>
  <c r="O154" i="1"/>
  <c r="M154" i="1"/>
  <c r="N154" i="1" s="1"/>
  <c r="P154" i="1" s="1"/>
  <c r="O153" i="1"/>
  <c r="M153" i="1"/>
  <c r="N153" i="1" s="1"/>
  <c r="P153" i="1" s="1"/>
  <c r="O152" i="1"/>
  <c r="M152" i="1"/>
  <c r="N152" i="1" s="1"/>
  <c r="P152" i="1" s="1"/>
  <c r="O151" i="1"/>
  <c r="M151" i="1"/>
  <c r="N151" i="1" s="1"/>
  <c r="P151" i="1" s="1"/>
  <c r="O150" i="1"/>
  <c r="M150" i="1"/>
  <c r="N150" i="1" s="1"/>
  <c r="P150" i="1" s="1"/>
  <c r="O149" i="1"/>
  <c r="M149" i="1"/>
  <c r="N149" i="1" s="1"/>
  <c r="P149" i="1" s="1"/>
  <c r="O143" i="1"/>
  <c r="M143" i="1"/>
  <c r="N143" i="1" s="1"/>
  <c r="P143" i="1" s="1"/>
  <c r="O142" i="1"/>
  <c r="M142" i="1"/>
  <c r="N142" i="1" s="1"/>
  <c r="P142" i="1" s="1"/>
  <c r="O141" i="1"/>
  <c r="M141" i="1"/>
  <c r="N141" i="1" s="1"/>
  <c r="P141" i="1" s="1"/>
  <c r="O140" i="1"/>
  <c r="M140" i="1"/>
  <c r="N140" i="1" s="1"/>
  <c r="P140" i="1" s="1"/>
  <c r="O139" i="1"/>
  <c r="M139" i="1"/>
  <c r="N139" i="1" s="1"/>
  <c r="P139" i="1" s="1"/>
  <c r="O133" i="1"/>
  <c r="M133" i="1"/>
  <c r="N133" i="1" s="1"/>
  <c r="P133" i="1" s="1"/>
  <c r="O132" i="1"/>
  <c r="M132" i="1"/>
  <c r="N132" i="1" s="1"/>
  <c r="P132" i="1" s="1"/>
  <c r="O131" i="1"/>
  <c r="M131" i="1"/>
  <c r="N131" i="1" s="1"/>
  <c r="P131" i="1" s="1"/>
  <c r="O130" i="1"/>
  <c r="M130" i="1"/>
  <c r="N130" i="1" s="1"/>
  <c r="P130" i="1" s="1"/>
  <c r="O129" i="1"/>
  <c r="M129" i="1"/>
  <c r="N129" i="1" s="1"/>
  <c r="P129" i="1" s="1"/>
  <c r="O128" i="1"/>
  <c r="M128" i="1"/>
  <c r="N128" i="1" s="1"/>
  <c r="P128" i="1" s="1"/>
  <c r="O127" i="1"/>
  <c r="M127" i="1"/>
  <c r="N127" i="1" s="1"/>
  <c r="P127" i="1" s="1"/>
  <c r="O126" i="1"/>
  <c r="M126" i="1"/>
  <c r="N126" i="1" s="1"/>
  <c r="P126" i="1" s="1"/>
  <c r="O125" i="1"/>
  <c r="M125" i="1"/>
  <c r="N125" i="1" s="1"/>
  <c r="P125" i="1" s="1"/>
  <c r="O124" i="1"/>
  <c r="M124" i="1"/>
  <c r="N124" i="1" s="1"/>
  <c r="P124" i="1" s="1"/>
  <c r="O123" i="1"/>
  <c r="M123" i="1"/>
  <c r="N123" i="1" s="1"/>
  <c r="P123" i="1" s="1"/>
  <c r="O122" i="1"/>
  <c r="M122" i="1"/>
  <c r="N122" i="1" s="1"/>
  <c r="P122" i="1" s="1"/>
  <c r="O121" i="1"/>
  <c r="M121" i="1"/>
  <c r="N121" i="1" s="1"/>
  <c r="P121" i="1" s="1"/>
  <c r="O120" i="1"/>
  <c r="M120" i="1"/>
  <c r="N120" i="1" s="1"/>
  <c r="P120" i="1" s="1"/>
  <c r="O119" i="1"/>
  <c r="M119" i="1"/>
  <c r="N119" i="1" s="1"/>
  <c r="P119" i="1" s="1"/>
  <c r="O118" i="1"/>
  <c r="M118" i="1"/>
  <c r="N118" i="1" s="1"/>
  <c r="P118" i="1" s="1"/>
  <c r="O117" i="1"/>
  <c r="M117" i="1"/>
  <c r="N117" i="1" s="1"/>
  <c r="P117" i="1" s="1"/>
  <c r="O116" i="1"/>
  <c r="M116" i="1"/>
  <c r="N116" i="1" s="1"/>
  <c r="P116" i="1" s="1"/>
  <c r="O115" i="1"/>
  <c r="M115" i="1"/>
  <c r="N115" i="1" s="1"/>
  <c r="P115" i="1" s="1"/>
  <c r="O114" i="1"/>
  <c r="M114" i="1"/>
  <c r="N114" i="1" s="1"/>
  <c r="P114" i="1" s="1"/>
  <c r="O113" i="1"/>
  <c r="M113" i="1"/>
  <c r="N113" i="1" s="1"/>
  <c r="P113" i="1" s="1"/>
  <c r="O112" i="1"/>
  <c r="M112" i="1"/>
  <c r="N112" i="1" s="1"/>
  <c r="P112" i="1" s="1"/>
  <c r="O111" i="1"/>
  <c r="M111" i="1"/>
  <c r="N111" i="1" s="1"/>
  <c r="P111" i="1" s="1"/>
  <c r="O110" i="1"/>
  <c r="M110" i="1"/>
  <c r="N110" i="1" s="1"/>
  <c r="P110" i="1" s="1"/>
  <c r="O109" i="1"/>
  <c r="M109" i="1"/>
  <c r="N109" i="1" s="1"/>
  <c r="P109" i="1" s="1"/>
  <c r="O108" i="1"/>
  <c r="M108" i="1"/>
  <c r="N108" i="1" s="1"/>
  <c r="P108" i="1" s="1"/>
  <c r="O107" i="1"/>
  <c r="M107" i="1"/>
  <c r="N107" i="1" s="1"/>
  <c r="P107" i="1" s="1"/>
  <c r="O101" i="1"/>
  <c r="M101" i="1"/>
  <c r="N101" i="1" s="1"/>
  <c r="P101" i="1" s="1"/>
  <c r="O100" i="1"/>
  <c r="M100" i="1"/>
  <c r="N100" i="1" s="1"/>
  <c r="P100" i="1" s="1"/>
  <c r="O99" i="1"/>
  <c r="M99" i="1"/>
  <c r="N99" i="1" s="1"/>
  <c r="P99" i="1" s="1"/>
  <c r="O98" i="1"/>
  <c r="M98" i="1"/>
  <c r="N98" i="1" s="1"/>
  <c r="P98" i="1" s="1"/>
  <c r="O97" i="1"/>
  <c r="M97" i="1"/>
  <c r="N97" i="1" s="1"/>
  <c r="P97" i="1" s="1"/>
  <c r="O96" i="1"/>
  <c r="M96" i="1"/>
  <c r="N96" i="1" s="1"/>
  <c r="P96" i="1" s="1"/>
  <c r="O95" i="1"/>
  <c r="M95" i="1"/>
  <c r="N95" i="1" s="1"/>
  <c r="P95" i="1" s="1"/>
  <c r="O94" i="1"/>
  <c r="M94" i="1"/>
  <c r="N94" i="1" s="1"/>
  <c r="P94" i="1" s="1"/>
  <c r="O91" i="1"/>
  <c r="O102" i="1" s="1"/>
  <c r="M91" i="1"/>
  <c r="N91" i="1" s="1"/>
  <c r="P91" i="1" s="1"/>
  <c r="P102" i="1" s="1"/>
  <c r="O85" i="1"/>
  <c r="M85" i="1"/>
  <c r="N85" i="1" s="1"/>
  <c r="P85" i="1" s="1"/>
  <c r="O84" i="1"/>
  <c r="M84" i="1"/>
  <c r="N84" i="1" s="1"/>
  <c r="P84" i="1" s="1"/>
  <c r="O83" i="1"/>
  <c r="M83" i="1"/>
  <c r="N83" i="1" s="1"/>
  <c r="P83" i="1" s="1"/>
  <c r="O82" i="1"/>
  <c r="M82" i="1"/>
  <c r="N82" i="1" s="1"/>
  <c r="P82" i="1" s="1"/>
  <c r="O81" i="1"/>
  <c r="M81" i="1"/>
  <c r="N81" i="1" s="1"/>
  <c r="P81" i="1" s="1"/>
  <c r="O80" i="1"/>
  <c r="M80" i="1"/>
  <c r="N80" i="1" s="1"/>
  <c r="P80" i="1" s="1"/>
  <c r="O79" i="1"/>
  <c r="M79" i="1"/>
  <c r="N79" i="1" s="1"/>
  <c r="P79" i="1" s="1"/>
  <c r="O78" i="1"/>
  <c r="M78" i="1"/>
  <c r="N78" i="1" s="1"/>
  <c r="P78" i="1" s="1"/>
  <c r="O77" i="1"/>
  <c r="M77" i="1"/>
  <c r="N77" i="1" s="1"/>
  <c r="P77" i="1" s="1"/>
  <c r="O76" i="1"/>
  <c r="M76" i="1"/>
  <c r="N76" i="1" s="1"/>
  <c r="P76" i="1" s="1"/>
  <c r="O75" i="1"/>
  <c r="M75" i="1"/>
  <c r="N75" i="1" s="1"/>
  <c r="P75" i="1" s="1"/>
  <c r="O74" i="1"/>
  <c r="M74" i="1"/>
  <c r="N74" i="1" s="1"/>
  <c r="P74" i="1" s="1"/>
  <c r="O73" i="1"/>
  <c r="M73" i="1"/>
  <c r="N73" i="1" s="1"/>
  <c r="P73" i="1" s="1"/>
  <c r="O72" i="1"/>
  <c r="M72" i="1"/>
  <c r="N72" i="1" s="1"/>
  <c r="P72" i="1" s="1"/>
  <c r="O71" i="1"/>
  <c r="M71" i="1"/>
  <c r="N71" i="1" s="1"/>
  <c r="P71" i="1" s="1"/>
  <c r="O70" i="1"/>
  <c r="M70" i="1"/>
  <c r="N70" i="1" s="1"/>
  <c r="P70" i="1" s="1"/>
  <c r="O69" i="1"/>
  <c r="M69" i="1"/>
  <c r="N69" i="1" s="1"/>
  <c r="P69" i="1" s="1"/>
  <c r="O68" i="1"/>
  <c r="M68" i="1"/>
  <c r="N68" i="1" s="1"/>
  <c r="P68" i="1" s="1"/>
  <c r="O67" i="1"/>
  <c r="M67" i="1"/>
  <c r="N67" i="1" s="1"/>
  <c r="P67" i="1" s="1"/>
  <c r="O66" i="1"/>
  <c r="M66" i="1"/>
  <c r="N66" i="1" s="1"/>
  <c r="P66" i="1" s="1"/>
  <c r="O65" i="1"/>
  <c r="M65" i="1"/>
  <c r="N65" i="1" s="1"/>
  <c r="P65" i="1" s="1"/>
  <c r="O64" i="1"/>
  <c r="M64" i="1"/>
  <c r="N64" i="1" s="1"/>
  <c r="P64" i="1" s="1"/>
  <c r="O63" i="1"/>
  <c r="M63" i="1"/>
  <c r="N63" i="1" s="1"/>
  <c r="P63" i="1" s="1"/>
  <c r="O62" i="1"/>
  <c r="M62" i="1"/>
  <c r="N62" i="1" s="1"/>
  <c r="P62" i="1" s="1"/>
  <c r="O61" i="1"/>
  <c r="M61" i="1"/>
  <c r="N61" i="1" s="1"/>
  <c r="P61" i="1" s="1"/>
  <c r="O60" i="1"/>
  <c r="M60" i="1"/>
  <c r="N60" i="1" s="1"/>
  <c r="P60" i="1" s="1"/>
  <c r="O59" i="1"/>
  <c r="M59" i="1"/>
  <c r="N59" i="1" s="1"/>
  <c r="P59" i="1" s="1"/>
  <c r="O58" i="1"/>
  <c r="M58" i="1"/>
  <c r="N58" i="1" s="1"/>
  <c r="P58" i="1" s="1"/>
  <c r="O57" i="1"/>
  <c r="M57" i="1"/>
  <c r="N57" i="1" s="1"/>
  <c r="P57" i="1" s="1"/>
  <c r="O56" i="1"/>
  <c r="M56" i="1"/>
  <c r="N56" i="1" s="1"/>
  <c r="P56" i="1" s="1"/>
  <c r="O55" i="1"/>
  <c r="M55" i="1"/>
  <c r="N55" i="1" s="1"/>
  <c r="P55" i="1" s="1"/>
  <c r="O54" i="1"/>
  <c r="M54" i="1"/>
  <c r="N54" i="1" s="1"/>
  <c r="P54" i="1" s="1"/>
  <c r="O53" i="1"/>
  <c r="M53" i="1"/>
  <c r="N53" i="1" s="1"/>
  <c r="P53" i="1" s="1"/>
  <c r="O52" i="1"/>
  <c r="M52" i="1"/>
  <c r="N52" i="1" s="1"/>
  <c r="P52" i="1" s="1"/>
  <c r="O44" i="1"/>
  <c r="M44" i="1"/>
  <c r="N44" i="1" s="1"/>
  <c r="P44" i="1" s="1"/>
  <c r="O43" i="1"/>
  <c r="M43" i="1"/>
  <c r="N43" i="1" s="1"/>
  <c r="P43" i="1" s="1"/>
  <c r="O42" i="1"/>
  <c r="M42" i="1"/>
  <c r="N42" i="1" s="1"/>
  <c r="P42" i="1" s="1"/>
  <c r="O41" i="1"/>
  <c r="M41" i="1"/>
  <c r="N41" i="1" s="1"/>
  <c r="P41" i="1" s="1"/>
  <c r="O40" i="1"/>
  <c r="M40" i="1"/>
  <c r="N40" i="1" s="1"/>
  <c r="P40" i="1" s="1"/>
  <c r="O39" i="1"/>
  <c r="M39" i="1"/>
  <c r="N39" i="1" s="1"/>
  <c r="P39" i="1" s="1"/>
  <c r="O38" i="1"/>
  <c r="M38" i="1"/>
  <c r="N38" i="1" s="1"/>
  <c r="P38" i="1" s="1"/>
  <c r="O37" i="1"/>
  <c r="M37" i="1"/>
  <c r="N37" i="1" s="1"/>
  <c r="P37" i="1" s="1"/>
  <c r="O36" i="1"/>
  <c r="M36" i="1"/>
  <c r="N36" i="1" s="1"/>
  <c r="P36" i="1" s="1"/>
  <c r="O35" i="1"/>
  <c r="M35" i="1"/>
  <c r="N35" i="1" s="1"/>
  <c r="P35" i="1" s="1"/>
  <c r="O34" i="1"/>
  <c r="M34" i="1"/>
  <c r="N34" i="1" s="1"/>
  <c r="P34" i="1" s="1"/>
  <c r="O33" i="1"/>
  <c r="M33" i="1"/>
  <c r="N33" i="1" s="1"/>
  <c r="P33" i="1" s="1"/>
  <c r="O32" i="1"/>
  <c r="M32" i="1"/>
  <c r="N32" i="1" s="1"/>
  <c r="P32" i="1" s="1"/>
  <c r="O31" i="1"/>
  <c r="M31" i="1"/>
  <c r="N31" i="1" s="1"/>
  <c r="P31" i="1" s="1"/>
  <c r="O30" i="1"/>
  <c r="M30" i="1"/>
  <c r="N30" i="1" s="1"/>
  <c r="P30" i="1" s="1"/>
  <c r="O29" i="1"/>
  <c r="M29" i="1"/>
  <c r="N29" i="1" s="1"/>
  <c r="P29" i="1" s="1"/>
  <c r="O28" i="1"/>
  <c r="M28" i="1"/>
  <c r="N28" i="1" s="1"/>
  <c r="P28" i="1" s="1"/>
  <c r="O27" i="1"/>
  <c r="M27" i="1"/>
  <c r="N27" i="1" s="1"/>
  <c r="P27" i="1" s="1"/>
  <c r="O26" i="1"/>
  <c r="M26" i="1"/>
  <c r="N26" i="1" s="1"/>
  <c r="P26" i="1" s="1"/>
  <c r="O25" i="1"/>
  <c r="M25" i="1"/>
  <c r="N25" i="1" s="1"/>
  <c r="P25" i="1" s="1"/>
  <c r="O24" i="1"/>
  <c r="M24" i="1"/>
  <c r="N24" i="1" s="1"/>
  <c r="P24" i="1" s="1"/>
  <c r="O23" i="1"/>
  <c r="M23" i="1"/>
  <c r="N23" i="1" s="1"/>
  <c r="P23" i="1" s="1"/>
  <c r="O22" i="1"/>
  <c r="M22" i="1"/>
  <c r="N22" i="1" s="1"/>
  <c r="P22" i="1" s="1"/>
  <c r="O21" i="1"/>
  <c r="M21" i="1"/>
  <c r="N21" i="1" s="1"/>
  <c r="P21" i="1" s="1"/>
  <c r="O20" i="1"/>
  <c r="M20" i="1"/>
  <c r="N20" i="1" s="1"/>
  <c r="P20" i="1" s="1"/>
  <c r="O19" i="1"/>
  <c r="M19" i="1"/>
  <c r="N19" i="1" s="1"/>
  <c r="P19" i="1" s="1"/>
  <c r="O18" i="1"/>
  <c r="M18" i="1"/>
  <c r="N18" i="1" s="1"/>
  <c r="P18" i="1" s="1"/>
  <c r="O17" i="1"/>
  <c r="M17" i="1"/>
  <c r="N17" i="1" s="1"/>
  <c r="P17" i="1" s="1"/>
  <c r="O16" i="1"/>
  <c r="M16" i="1"/>
  <c r="N16" i="1" s="1"/>
  <c r="P16" i="1" s="1"/>
  <c r="P45" i="1" l="1"/>
  <c r="O45" i="1"/>
  <c r="P144" i="1"/>
  <c r="O144" i="1"/>
  <c r="P407" i="1"/>
  <c r="P428" i="1"/>
  <c r="P382" i="1"/>
  <c r="O382" i="1"/>
  <c r="P366" i="1"/>
  <c r="O366" i="1"/>
  <c r="P229" i="1"/>
  <c r="O229" i="1"/>
  <c r="P182" i="1"/>
  <c r="O182" i="1"/>
  <c r="O134" i="1"/>
  <c r="P86" i="1"/>
  <c r="O86" i="1"/>
  <c r="P134" i="1"/>
  <c r="P437" i="1" l="1"/>
  <c r="O437" i="1"/>
</calcChain>
</file>

<file path=xl/sharedStrings.xml><?xml version="1.0" encoding="utf-8"?>
<sst xmlns="http://schemas.openxmlformats.org/spreadsheetml/2006/main" count="2080" uniqueCount="1256">
  <si>
    <t>Zap. št.</t>
  </si>
  <si>
    <t>Opis zahtevanega izdelka</t>
  </si>
  <si>
    <t>Predvidena količina za obdobje 1 leta</t>
  </si>
  <si>
    <t>Šifra ponudnika</t>
  </si>
  <si>
    <t>Komercialno ime artikla in pakiranje/gramatura</t>
  </si>
  <si>
    <t>Proizvajalec</t>
  </si>
  <si>
    <t>Pakiranje</t>
  </si>
  <si>
    <t>Cena na EM brez DDV v EUR</t>
  </si>
  <si>
    <t>DDV v %</t>
  </si>
  <si>
    <t>DDV na EM v EUR</t>
  </si>
  <si>
    <t>Cena na EM z DDV v EUR</t>
  </si>
  <si>
    <t>Skupaj vrednost za količino v EUR brez DDV</t>
  </si>
  <si>
    <t>Skupaj vrednost za količino v EUR z DDV</t>
  </si>
  <si>
    <t>1.</t>
  </si>
  <si>
    <t>0301000009</t>
  </si>
  <si>
    <t xml:space="preserve">KAPICA ZA GLAVO CAREFIX VEL.L A 10         </t>
  </si>
  <si>
    <t>MREŽICA ELASTIČNA  V OBLIKI KAPICE ZA FIKSIRANJE OBLIŽEV NA GLAVI, UŠESIH, VELIKOST L A10, KOT NPR. CAREFIX</t>
  </si>
  <si>
    <t>SC</t>
  </si>
  <si>
    <t>2.</t>
  </si>
  <si>
    <t>0301000007</t>
  </si>
  <si>
    <t xml:space="preserve">KAPICA ZA GLAVO CAREFIX VEL.M A 10                                    </t>
  </si>
  <si>
    <t>MREŽICA ELASTIČNA  V OBLIKI KAPICE ZA FIKSIRANJE OBLIŽEV NA GLAVI, UŠESIH, VELIKOST M A10,  KOT NPR. CAREFIX</t>
  </si>
  <si>
    <t>3.</t>
  </si>
  <si>
    <t>0307000119</t>
  </si>
  <si>
    <t xml:space="preserve">MIKROPOROZNI TRAK 2,5CMx9,1 M DISPENZ. A12         </t>
  </si>
  <si>
    <t>HIPOALERGENI KIRURŠKI LEPILNI TRAKOVI ZA PRIČVRSTITEV OBVEZ ALI DRUGEGA MATERIALA V ZDRAVSTVU. NETKAN MATERIAL, PREPUSTNI ZA ZRAK IN VODNO PARO. ZANESLJIVO SE LEPIJO IN SE LAHKO TRGAJO BREZ UPORABE ŠKARIJ. PREPROSTO SE ODSTRANIJO BREZ OSTANKOV LEPILA. NISO OBČUTLJIVI NA TEMPERATURNE SPREMEMBE IN PREPUŠČAJO X-ŽARKE, ZATO JIH PRED RENTGENSKIM SLIKANJEM NI POTREBNO ODSTRANJEVATI. ZA PRIČVRSTITEV OBLOG ALI OBVEZ NA RANO. ZA PRITRDITEV SOND, KANIL, KATETROV ALI MERILNIH INSTRUMENTOV. PRIMERNI TUDI ZA BOLNIKE Z OBČUTLJIVO KOŽO.  TRAK JE NA NAVIJALCU Z "ŽAGICO" ZA ODTRGANJE, 2,5CM X 9,1M A12  KOT NPR. MICROPORE</t>
  </si>
  <si>
    <t>4.</t>
  </si>
  <si>
    <t>0301000002</t>
  </si>
  <si>
    <t>FIKSIRNA MREŽA ŠT.4 25 M</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</si>
  <si>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RANI  25 M DOLŽINE, ŠT. 4    KOT NPR STULPA-FIX</t>
  </si>
  <si>
    <t>KOM</t>
  </si>
  <si>
    <t>5.</t>
  </si>
  <si>
    <t>0301000003</t>
  </si>
  <si>
    <t>FIKSIRNA MREŽA ŠT.5 25 M</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</si>
  <si>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 25 M DOLŽINE,  ŠT. 5      KOT NPR STULPA-FIX</t>
  </si>
  <si>
    <t>6.</t>
  </si>
  <si>
    <t>0301000004</t>
  </si>
  <si>
    <t>FIKSIRNA MREŽA ŠT.6 25 M</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</si>
  <si>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 25 M DOLŽINE, ŠT. 6     KOT NPR STULPA-FIX</t>
  </si>
  <si>
    <t>7.</t>
  </si>
  <si>
    <t>0301000005</t>
  </si>
  <si>
    <t>FIKSIRNA MREŽA ŠT.7 25 M</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</si>
  <si>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 25 M DOLŽINE, ŠT. 7    KOT NPR STULPA-FIX</t>
  </si>
  <si>
    <t>8.</t>
  </si>
  <si>
    <t>0305000009</t>
  </si>
  <si>
    <t>POVOJ COBAN 5CM*4,5M KOŽNI</t>
  </si>
  <si>
    <t>SAMOSPRIJEMLJIV POVOJ IZ POROZNEGA NETKANEGA POLIESTERSKEGA MATERIALA Z VLAKNI POLIESTERSKEGA URETANA, PREKRIT Z VEZIVNO SNOVJO, SE LEPI SAM NASE IN NE NA KOŽO ALI DLAKE, 5 CM X 4,5 M  KOŽNE BARVE, KOT NPR. CKP SPORT</t>
  </si>
  <si>
    <t>9.</t>
  </si>
  <si>
    <t>0305000021</t>
  </si>
  <si>
    <t xml:space="preserve">BOMBAŽNI KREP POVOJ KRATKO RAZTEGLJIV VEL.10CM*4,5M     </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</si>
  <si>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10CM X 4,5M KOM KOT NPR. PEHA-LAST</t>
  </si>
  <si>
    <t>10.</t>
  </si>
  <si>
    <t>0305000022</t>
  </si>
  <si>
    <t xml:space="preserve">BOMBAŽNI KREP POVOJ KRATKO RAZTEGLJIV VEL.12CM*4,5M         </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</si>
  <si>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12CM X 4,5M KOM  KOT NPR. PEHA-LAST</t>
  </si>
  <si>
    <t>11.</t>
  </si>
  <si>
    <t>0305000023</t>
  </si>
  <si>
    <t xml:space="preserve">BOMBAŽNI KREP POVOJ KRATKO RAZTEGLJIV VEL. 15CM*10M       </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</si>
  <si>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15CM X 10M KOM  KOT NPR. PEHA-LAST</t>
  </si>
  <si>
    <t>12.</t>
  </si>
  <si>
    <t>0305000020</t>
  </si>
  <si>
    <t xml:space="preserve">BOMBAŽNI KREP POVOJ KRATKO RAZTEGLJIV VEL. 8CM*4,5M                </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</si>
  <si>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8CM X 4,5M KOM  KOT NPR. PEHA-LAST</t>
  </si>
  <si>
    <t>13.</t>
  </si>
  <si>
    <t>0305000019</t>
  </si>
  <si>
    <t xml:space="preserve">BOMBAŽNI KREP POVOJ RAZTEGLJIV VEL. 6CM*4,4M                           </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</si>
  <si>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6CM X 4,4M KOM  KOT NPR. PEHA-LAST</t>
  </si>
  <si>
    <t>14.</t>
  </si>
  <si>
    <t>0307000009</t>
  </si>
  <si>
    <t>RUTA TRIKOTNA 140X100X100</t>
  </si>
  <si>
    <t>TRIKOTNA RUTA IZ MEHKE 100 % BOMBAŽNE  TKANINE ZA IMOBILIZACIJO, 140 X100X100CM, POSAMIČNO PAKIRANA</t>
  </si>
  <si>
    <t>15.</t>
  </si>
  <si>
    <t>0307000010</t>
  </si>
  <si>
    <t>SPONKA PI  ZA FIKSACIJO POVOJEV, A100</t>
  </si>
  <si>
    <t>16.</t>
  </si>
  <si>
    <t>0307000136</t>
  </si>
  <si>
    <t>TAMPON NTK SILIK.G ST.3 A100</t>
  </si>
  <si>
    <t>TAMPON IZ NETKANEGA MATERIALA, BREZ KONTRASTNE NITKE, S SILIKONSKO GUMICO, BREZ LATEKSA, NESTERILEN, ŠT 3 70 % VISKOZE,30%POLIESTER, GRAMATURA 30 GM2 A100</t>
  </si>
  <si>
    <t>17.</t>
  </si>
  <si>
    <t>0307000033</t>
  </si>
  <si>
    <t xml:space="preserve">TAMPONI ŠT.3 NESTERILNI A500                       </t>
  </si>
  <si>
    <t>NETKANI TAMPONI SO NAMENJENI TEMELJITEMU ČIŠČENJU RAN TER OPERIRANE POVRŠINE KOŽE. TAMPONI SE LAHKO UPORABLJAJO TUDI ZA PREDOPERATIVNO ČIŠČENJE KOŽE. PO POTREBI JE TAMPONE MOGOČE TUDI PREDHODNO TIK PRED UPORABO STERILIZIRATI. NETKANI TAMPONI SO KROGLICE, IZDELANE IZ KVALITETNEGA MATERIALA IN SICER IZ MEŠANICE VISKOZE (70 %) IN POLIESTRA (30 %), SO ZELO MEHKI, ZELO DOBRO VPOJNI TER VSESTRANSKO UPORABNI. IZDELANI SO IZ KOŽI PRIJAZNIH MATERIALOV, KI KOŽE NE DRAŽIJO IN NE POVZROČAJO ALERGIJ. ŠT. 3, PAKIRANJE A500</t>
  </si>
  <si>
    <t>18.</t>
  </si>
  <si>
    <t>0307000012</t>
  </si>
  <si>
    <t xml:space="preserve">TAMPONI ŠT.2 NESTERILNI A500       </t>
  </si>
  <si>
    <t>NETKANI TAMPONI SO NAMENJENI TEMELJITEMU ČIŠČENJU RAN TER OPERIRANE POVRŠINE KOŽE. TAMPONI SE LAHKO UPORABLJAJO TUDI ZA PREDOPERATIVNO ČIŠČENJE KOŽE. PO POTREBI JE TAMPONE MOGOČE TUDI PREDHODNO TIK PRED UPORABO STERILIZIRATI. NETKANI TAMPONI SO KROGLICE, IZDELANE IZ KVALITETNEGA MATERIALA IN SICER IZ MEŠANICE VISKOZE (70 %) IN POLIESTRA (30 %), SO ZELO MEHKI, ZELO DOBRO VPOJNI TER VSESTRANSKO UPORABNI. IZDELANI SO IZ KOŽI PRIJAZNIH MATERIALOV, KI KOŽE NE DRAŽIJO IN NE POVZROČAJO ALERGIJ. ŠT. 2, PAKIRANJE A500</t>
  </si>
  <si>
    <t>19.</t>
  </si>
  <si>
    <t>0307000125</t>
  </si>
  <si>
    <t>TAMPON NTK SILIK.G. ST.2 A100</t>
  </si>
  <si>
    <t>TAMPON IZ NETKANEGA MATERIALA, BREZ KONTRASTNE NITKE, S SILIKONSKO GUMICO, BREZ LATEKSA, NESTERILEN, ŠT 2 70 % VISKOZE,30%POLIESTER, GRAMATURA 30 GM2 A100</t>
  </si>
  <si>
    <t>ZAV</t>
  </si>
  <si>
    <t>20.</t>
  </si>
  <si>
    <t>0307000017</t>
  </si>
  <si>
    <t>VATA CIK-CAK   100GR</t>
  </si>
  <si>
    <t>21.</t>
  </si>
  <si>
    <t>0307000013</t>
  </si>
  <si>
    <t>VATA CELULOZNA 1 KG</t>
  </si>
  <si>
    <t>22.</t>
  </si>
  <si>
    <t>0307000014</t>
  </si>
  <si>
    <t>VATA SANITETNA 1 KG</t>
  </si>
  <si>
    <t>VATA SANITETNA 1KG</t>
  </si>
  <si>
    <t>24.</t>
  </si>
  <si>
    <t>0306000012</t>
  </si>
  <si>
    <t xml:space="preserve">VATIRANEC 10X20CM NTK A25 (NESTER)       </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</si>
  <si>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10 X 20CM  KOT NPR ZETUVIT E, A25</t>
  </si>
  <si>
    <t>25.</t>
  </si>
  <si>
    <t>0306000013</t>
  </si>
  <si>
    <t xml:space="preserve">VATIRANEC 25X15CM NTK A25 (NESTER)        </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</si>
  <si>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25 X 15CM  KOT NPR ZETUVIT E, A25</t>
  </si>
  <si>
    <t>26.</t>
  </si>
  <si>
    <t xml:space="preserve">VATIRANEC 20X40CM NTK A25 (NESTER)        </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</si>
  <si>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20 X 40CM  KOT NPR ZETUVIT E, A25</t>
  </si>
  <si>
    <t>28.</t>
  </si>
  <si>
    <t xml:space="preserve">VATIRANEC 20X25CM NTK A40 (NESTER)            </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</si>
  <si>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20 X 25CM   KOT NPR ZETUVIT E</t>
  </si>
  <si>
    <t>29.</t>
  </si>
  <si>
    <t xml:space="preserve">VATIRANEC 45X15CM NTK A50 (NESTER)        </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</si>
  <si>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45 X 15CM   KOT NPR ZETUVIT E</t>
  </si>
  <si>
    <t>31.</t>
  </si>
  <si>
    <t>0303000031</t>
  </si>
  <si>
    <t xml:space="preserve">ZLOŽENEC NEST. 12SL 10*10 A100          </t>
  </si>
  <si>
    <t>ZLOŽENCI SO IZDELANI IZ ČISTE VISOKO VPOJNE BOMBAŽNE GAZE, KI USTREZA STANDARDU EN 14079 PO EVROPSKI FARMAKOPEJI. GOSTOTA GAZE JE 13 ALI 17 NITI/CM2. GAZA JE ZLOŽENA V SLOJE TAKO, DA NI ODPADANJA NITI, SE NE TRGA IN PREPUŠČA ZRAK. ZLOŽENCI SO MEHKI IN PROŽNI, 12 SL, BREZ KONTRASTNE NITKE, 100% BOMBAŽ, NESTERILNA, DIMENZIJA 10 X 10CM A100 KOT NPR. STERILUX ES</t>
  </si>
  <si>
    <t>32.</t>
  </si>
  <si>
    <t>0303000033</t>
  </si>
  <si>
    <t xml:space="preserve">ZLOŽENEC IZ NETKANE GAZE NEST. 7.5*7.5 CM A100    </t>
  </si>
  <si>
    <t>ZLOŽENCI SO IZDELANI IZ ČISTE VISOKO VPOJNE BOMBAŽNE GAZE, KI USTREZA STANDARDU EN 14079 PO EVROPSKI FARMAKOPEJI. GOSTOTA GAZE JE 13 ALI 17 NITI/CM2. GAZA JE ZLOŽENA V SLOJE TAKO, DA NI ODPADANJA NITI, SE NE TRGA IN PREPUŠČA ZRAK. ZLOŽENCI SO MEHKI IN PROŽNI 12 SL, BREZ KONTRASTNE NITKE, 100% BOMBAŽ, NESTERILNA, DIMENZIJA 7,5X 7,5CM  A100 KOT NPR STERILUX ES</t>
  </si>
  <si>
    <t>33.</t>
  </si>
  <si>
    <t>0303000013</t>
  </si>
  <si>
    <t xml:space="preserve">ZLOŽENEC NESTERILEN 5*5 CM A 100        </t>
  </si>
  <si>
    <t>ZLOŽENCI SO IZDELANI IZ ČISTE VISOKO VPOJNE BOMBAŽNE GAZE, KI USTREZA STANDARDU EN 14079 PO EVROPSKI FARMAKOPEJI. GOSTOTA GAZE JE 13 ALI 17 NITI/CM2. GAZA JE ZLOŽENA V SLOJE TAKO, DA NI ODPADANJA NITI, SE NE TRGA IN PREPUŠČA ZRAK. ZLOŽENCI SO MEHKI IN PROŽNI 12 SL, BREZ KONTRASTNE NITKE, 100% BOMBAŽ, NESTERILNA, DIMENZIJA 5 X 5CM  A100 KOT NPR STERILUX ES</t>
  </si>
  <si>
    <t>0303000003</t>
  </si>
  <si>
    <t xml:space="preserve">KOMPRESA ZA OPEKLINE STER. BRULSTOP 60*40 CM  </t>
  </si>
  <si>
    <t xml:space="preserve">STERILNI OBKLADKI ZA PRVO POMOČ PRI OPEKLINAH 1., 2., IN 3. ST, SESTAVA 96 % VODE, MELALEUCA, 1,03 % IZVLEČKA ČAJEVCA, EMULZIJA IN KONZERVANSI; 60CM X 40 CM  </t>
  </si>
  <si>
    <t>0303000002</t>
  </si>
  <si>
    <t xml:space="preserve">KOMPRESA ZA OPEKLINE STER. BRULSTOP 20*20 CM                     </t>
  </si>
  <si>
    <t xml:space="preserve">STERILNI OBKLADKI ZA PRVO POMOČ PRI OPEKLINAH 1., 2., IN 3. ST, SESTAVA 96 % VODE, MELALEUCA, 1,03 % IZVLEČKA ČAJEVCA, EMULZIJA IN KONZERVANSI; 20CM X 20 CM  </t>
  </si>
  <si>
    <t>0303000004</t>
  </si>
  <si>
    <t xml:space="preserve">KOMPRESA ZA OPEKLINE STER. BURNSHILD 10*10      </t>
  </si>
  <si>
    <t xml:space="preserve">STERILNI OBKLADKI ZA PRVO POMOČ PRI OPEKLINAH 1., 2., IN 3. ST, SESTAVA 96 % VODE, MELALEUCA, 1,03 % IZVLEČKA ČAJEVCA, EMULZIJA IN KONZERVANSI; 10CM X 10 CM   </t>
  </si>
  <si>
    <t>0302000060</t>
  </si>
  <si>
    <t>GAZA STERILNA 0,2M A40</t>
  </si>
  <si>
    <t>GAZA, 20 NITNA HIDOFILNA BELJENA BOMBAŽNA TKANINA,STERILNA, POSAMIČNO PAKIRANA, 0,2 M2  A40</t>
  </si>
  <si>
    <t>0302000011</t>
  </si>
  <si>
    <t>GAZA STERILNA 0.4M A25</t>
  </si>
  <si>
    <t>GAZA, 20 NITNA HIDOFILNA BELJENA BOMBAŽNA TKANINA,STERILNA, POSAMIČNO PAKIRANA, 0,4 M2    A25</t>
  </si>
  <si>
    <t>0302000012</t>
  </si>
  <si>
    <t>GAZA STERILNA 0.8M A10</t>
  </si>
  <si>
    <t>GAZA, 20 NITNA HIDOFILNA BELJENA BOMBAŽNA TKANINA,STERILNA, POSAMIČNO PAKIRANA, 0,8 M2 A10</t>
  </si>
  <si>
    <t>0303000010</t>
  </si>
  <si>
    <t xml:space="preserve">ZLOŽENEC IZ NETKANE GAZE STERILEN 6 SL 5*5CM A2/25    </t>
  </si>
  <si>
    <t>ZLOŽENCI IZ NETKANEGA MATERIALA IN IMAJO GAZI PODOBNO STRUKTURO. IZDELANI SO IZ 70% VISKOZNIH IN 30% POLIESTERSKIH VLAKEN BREZ DODATKA VEZIVNIH SREDSTEV IN BREZ OPTIČNIH BELIL.ZA SPLOŠNO OSKRBO RANE, TAKO KOT KLASIČNI ZLOŽENCI ALI TAMPONI IZ GAZE DEBELINE 30G/M2, 4-SLOJNE, 5 CM X 5 CM, STERILNE, 2 KOS V SETU A25   KOT NPR MEDICOMP</t>
  </si>
  <si>
    <t>0303000006</t>
  </si>
  <si>
    <t xml:space="preserve">ZLOŽENEC IZ NETKANE GAZE STER.10*10 CM A2/25       </t>
  </si>
  <si>
    <t>ZLOŽENCI IZ NETKANEGA MATERIALA IN IMAJO GAZI PODOBNO STRUKTURO. IZDELANI SO IZ 70% VISKOZNIH IN 30% POLIESTERSKIH VLAKEN BREZ DODATKA VEZIVNIH SREDSTEV IN BREZ OPTIČNIH BELIL.ZA SPLOŠNO OSKRBO RANE, TAKO KOT KLASIČNI ZLOŽENCI ALI TAMPONI IZ GAZE-DEBELINE 30G/M2, 4-SLOJNE, 10 CM X 10 CM, STERILNE, 2 KOS V SETU A25  KOT NPR. MEDICOMP</t>
  </si>
  <si>
    <t>0303000001</t>
  </si>
  <si>
    <t xml:space="preserve">KOMPRESA OČESNA STER.POS.PAK. TOSAMA A15         </t>
  </si>
  <si>
    <t>KOMPRESA OČESNA, VEČSLOJNA, IZDELANA IZ GAZE IN VATE TER ALUMINIZIRANE VLAKNOVINE, PREMERA 6 CM, A 1 KOMPRESA V SETU PAPIR/FOLIJA, (POSAMIČNO PAKIRANA), STERILNA A15</t>
  </si>
  <si>
    <t>0307000002</t>
  </si>
  <si>
    <t xml:space="preserve">FIKSATOR ZA I.V. KANILE COSMOPORE 8*6CM A50                     </t>
  </si>
  <si>
    <t>STERILNI OBLIŽ ZA PRITRJEVANJE I.V. KANIL NA VBODNEM MESTU. SESTAVLJEN IZ MEHKE SAMOLEPILNE PODLOGE IZ NETKANEGA TEKSTILA IN HIPOALERGENEGA POLIAKRILATNEGA NANOSA. VPOJNA BLAZINICA JE CENTRALNO LOCIRANA IN SE NE LEPI NA KOŽO ALI RANO. OBLIŽ JE PREREZAN DO BLAZINICE TAKO, DA JE OMOGOČENA DOBRA NAMESTITEV. DODATNA SAMOSTOJNA BLAZINICA SLUŽI ZA OBLAZINJENJE POD KANILO, KAR NUDI BOLNIKU DOBRO POČUTJE., 6 X 8 CM, SC A50  KOT NPR. COSMOPOR I.V.</t>
  </si>
  <si>
    <t>0304000055</t>
  </si>
  <si>
    <t xml:space="preserve">OBLIŽ RAZLIČNI KOT HANSAPLAST A40      </t>
  </si>
  <si>
    <t>OBLIŽ RAZLIČNI KOT   SANITABAND    A40</t>
  </si>
  <si>
    <t>0302000046</t>
  </si>
  <si>
    <t xml:space="preserve">SET TAMPONI NETKANI STER ŠT.2 (20*18) A5/25                      </t>
  </si>
  <si>
    <t>TAMPONI IZ NM, 6 SLOJNO,  70% VISKOZA, 30 % POLIESTER, BREZ LATEKSA,SILIKONSKA GUMICA, STERILEN, ŠT. 2 (20X18) , A25</t>
  </si>
  <si>
    <t>0302000045</t>
  </si>
  <si>
    <t xml:space="preserve">SET TAMPONI NETKANI STER ŠT.2 A25                                </t>
  </si>
  <si>
    <t>TAMPONI IZ NM, 6 SLOJNO,  70% VISKOZA, 30 % POLIESTER, BREZ LATEKSA,SILIKONSKA GUMICA, STERILEN, ŠT. 2, A5/25</t>
  </si>
  <si>
    <t>0303000036</t>
  </si>
  <si>
    <t>SET PREVEZA ŠT.2 STER.A20</t>
  </si>
  <si>
    <t>SET PREVEZA,  ŠT. 2, NM STERILNI: 2 KOMPRESI 5X5 CM, 2 KOMPRESE 7,5 X 7,5 CM, 3 TAMPONI 20X20 CM, 1 PINCETA, 2 KOM KOMP 10X10, PAKIRANJE SET   SC A20</t>
  </si>
  <si>
    <t>0303000037</t>
  </si>
  <si>
    <t>SET PREVEZA ŠT.3 STER.A15</t>
  </si>
  <si>
    <t>SET PREVEZA ŠT 3, NM STERILNO:  2 KOMPRESI 7.5X7.5, 2 KOM KOMPRESI 10X10,  1KOM VATIRANEC 25X15, 5 KOM TAMPON ŠT. 3, PINCETA,  PAKIRANJE SET  SC. A1/15</t>
  </si>
  <si>
    <t>0612000023</t>
  </si>
  <si>
    <t xml:space="preserve">OBLIŽ SAMOLEPILNI 3*76MM KOT STERI STRIP A50       </t>
  </si>
  <si>
    <t>STERILNI STRIPI ZA ZAPIRANJE RAN SO KOT NADOMESTEK ZA ŠIVE. IZDELANI V OBLIKI KRAJŠIH TRAKOV RAZLIČNIH ŠIRIN IN DOLŽIN, KI IMAJO ZAOBLJENE ROBOVE. SO PROŽNI IN ENOSTAVNI ZA NOŠENJE. OSNOVNI MATERIAL JE NETKANI TEKSTIL IZ MEŠANICE VLAKEN POLIESTRA IN POLIAMIDA PREVLEČEN S HIPOALERGENIM POLIAKRILATNIM LEPILNIM NANOSOM. NE POVZROČAJO MACERACIJE KOŽE, DOBRO SE LEPIJO IN ODSTRANJEVANJE JE NEBOLEČE TER BREZ OSTANKOV LEPILA. ODPORNI SO NA SEVANJA IN TOPLOTO.ZA PRIMARNO ZAPIRANJE MANJŠIH RAN ALI KIRURŠKIH  REZOV (NAMESTO ŠIVANJA) ZA ZAŠČITO ROBOV RANE IN STABILIZACIJO BRAZGOTINE TAKOJ PO ODSTRANITVI ŠIVOV STERILNI, DIM. 3X 76MM, 5 TRAKOV V VREČKI A50  KOT NPR OMNISTRIP</t>
  </si>
  <si>
    <t>0612000021</t>
  </si>
  <si>
    <t xml:space="preserve">OBLIŽ SAMOLEPILNI 6*101MM KOT STERI STRIP A50    </t>
  </si>
  <si>
    <t>STERILNI STRIPI ZA ZAPIRANJE RAN SO KOT NADOMESTEK ZA ŠIVE. IZDELANI V OBLIKI KRAJŠIH TRAKOV RAZLIČNIH ŠIRIN IN DOLŽIN, KI IMAJO ZAOBLJENE ROBOVE. SO PROŽNI IN ENOSTAVNI ZA NOŠENJE. OSNOVNI MATERIAL JE NETKANI TEKSTIL IZ MEŠANICE VLAKEN POLIESTRA IN POLIAMIDA PREVLEČEN S HIPOALERGENIM POLIAKRILATNIM LEPILNIM NANOSOM. NE POVZROČAJO MACERACIJE KOŽE, DOBRO SE LEPIJO IN ODSTRANJEVANJE JE NEBOLEČE TER BREZ OSTANKOV LEPILA. ODPORNI SO NA SEVANJA IN TOPLOTO.ZA PRIMARNO ZAPIRANJE MANJŠIH RAN ALI KIRURŠKIH  REZOV (NAMESTO ŠIVANJA) ZA ZAŠČITO ROBOV RANE IN STABILIZACIJO BRAZGOTINE TAKOJ PO ODSTRANITVI ŠIVOV STERILNI, DIM. 6X 101MM, 10 TRAKOV V VREČKI A50  KOT NPR OMNISTRIP</t>
  </si>
  <si>
    <t>0612000024</t>
  </si>
  <si>
    <t xml:space="preserve">OBLIŽ SAMOLEPILNI STERILNI STERI STRIP 6*38 A50                 </t>
  </si>
  <si>
    <t>STERILNI STRIPI ZA ZAPIRANJE RAN SO KOT NADOMESTEK ZA ŠIVE. IZDELANI V OBLIKI KRAJŠIH TRAKOV RAZLIČNIH ŠIRIN IN DOLŽIN, KI IMAJO ZAOBLJENE ROBOVE. SO PROŽNI IN ENOSTAVNI ZA NOŠENJE. OSNOVNI MATERIAL JE NETKANI TEKSTIL IZ MEŠANICE VLAKEN POLIESTRA IN POLIAMIDA PREVLEČEN S HIPOALERGENIM POLIAKRILATNIM LEPILNIM NANOSOM. NE POVZROČAJO MACERACIJE KOŽE, DOBRO SE LEPIJO IN ODSTRANJEVANJE JE NEBOLEČE TER BREZ OSTANKOV LEPILA. ODPORNI SO NA SEVANJA IN TOPLOTO.ZA PRIMARNO ZAPIRANJE MANJŠIH RAN ALI KIRURŠKIH  REZOV (NAMESTO ŠIVANJA) ZA ZAŠČITO ROBOV RANE IN STABILIZACIJO BRAZGOTINE TAKOJ PO ODSTRANITVI ŠIVOVSTERILNI, DIM. 6X 38MM, 6 TRAKOV V VREČKI A50 KOT NPR OMNISTRIP</t>
  </si>
  <si>
    <t>0612000365</t>
  </si>
  <si>
    <t>OBLOGA RESPOSORB SUPER STER. 10X20CM A10</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</si>
  <si>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 10 CM X 20 CM, STERILNE, 1 KOS V SETU  A10 KOT NPR RESPOSORB SUPER</t>
  </si>
  <si>
    <t>0612000368</t>
  </si>
  <si>
    <t>OBLOGA RESPOSORB SUPER STER. 10X10CM A10</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</si>
  <si>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 10 CM X 10 CM, STERILNE, 1 KOS V SETU  A10 KOT NPR RESPOSORB SUPER</t>
  </si>
  <si>
    <t>0612000378</t>
  </si>
  <si>
    <t>OBLOGA RESPOSORB SUPER STER. 20X25CM A10</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</si>
  <si>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TERAPIJO20CM X 25 CM, STERILNE, 1 KOS V SETU  A1/A10 KOT NPR RESPOSORB SUPER</t>
  </si>
  <si>
    <t>23.</t>
  </si>
  <si>
    <t>OBLOGA RESPOSORB SUPER STER. 15X25CM A10</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</si>
  <si>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 15CM X 25 CM, STERILNE, 1 KOS V SETU  A1/A10 KOT NPR RESPOSORB SUPER</t>
  </si>
  <si>
    <t>0304000007</t>
  </si>
  <si>
    <t xml:space="preserve">OBLIŽ VPOJNI KRG 5*7 CM Z BLAZINICO A50  </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</si>
  <si>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5 CM X 7,2 CM   A50 KOT NPR COSMOPOR E</t>
  </si>
  <si>
    <t>0304000025</t>
  </si>
  <si>
    <t>OBLIŽ VPOJNI KRG 7,2*5 Z BLAZINICO A25</t>
  </si>
  <si>
    <t>0304000008</t>
  </si>
  <si>
    <t xml:space="preserve">OBLIŽ VPOJNI KRG 15*8 CM A25 Z BLAZINICO     </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</si>
  <si>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15 CM X8 CM    A25 KOT NPR COSMOPOR E</t>
  </si>
  <si>
    <t>27.</t>
  </si>
  <si>
    <t>0304000006</t>
  </si>
  <si>
    <t xml:space="preserve">OBLIŽ VPOJNI KRG 25*10CM A25 Z BLAZINICO     </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</si>
  <si>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25 CM X 10 CM A25 KOT NPR COSMOPOR E</t>
  </si>
  <si>
    <t>0304000004</t>
  </si>
  <si>
    <t xml:space="preserve">OBLIŽ VPOJNI KRG 10*8 CM A25 Z BLAZINICO                 </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</si>
  <si>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10 CM X 8 CM  A25 KOT NPR COSMOPOR E</t>
  </si>
  <si>
    <t>0304000002</t>
  </si>
  <si>
    <t>OBLIŽ KRG 10*10 CM MEFIX</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</si>
  <si>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10 CM X 10 CM, KOT NPR MEFIX</t>
  </si>
  <si>
    <t>0307000116</t>
  </si>
  <si>
    <t xml:space="preserve">TRAK SAMOLEPILNI ELASTIČEN 15CM*10M  </t>
  </si>
  <si>
    <t>OBLIŽ, KI SE REŽE NA ŽELJENO VELIKOST IN OBLIKO. VSEBUJE ZAŠČITNI PAPIR ZA LAŽJE REZANJE.OZNAČEN JE NA VSAKIH 10 CM IN JE PERFORIRAN, ZARADI ČESAR SE GA LAHKO ENOSTAVNO ODSTRANI.</t>
  </si>
  <si>
    <t>30.</t>
  </si>
  <si>
    <t>0304000005</t>
  </si>
  <si>
    <t xml:space="preserve">OBLIŽ VPOJNI KRG 20*10CM A25 Z BLAZINICO   </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</si>
  <si>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20 CM X 10 CM A25 KOT NPR COSMOPOR E</t>
  </si>
  <si>
    <t>OBLIŽ VPOJNI KRG 6*8 IV A50</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</si>
  <si>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6 CM X 8 CM A50 KOT NPR COSMOPOR E</t>
  </si>
  <si>
    <t>0305000024</t>
  </si>
  <si>
    <t>TEGADERM MEFILM 10X25CM A20</t>
  </si>
  <si>
    <t>PROZORNI OBLIŽ NA OKVIRJU, IZDELAN IZ TANKEGA FILMA, S SPODNJE STRANI JE HIPOALERGIJSKO LEPILO BREZ LATEKSA, OBLIŽ DIHA IN OMOGOČA DOBRO IZMENJAVO KISIKA IN VLAGE, JEVODOODPOREN, VELIKOST 10X25 CM, A20, KOT NPR. TEGADERM</t>
  </si>
  <si>
    <t>0401000005</t>
  </si>
  <si>
    <t>TEGADERM CHG FILM A25</t>
  </si>
  <si>
    <t>OBLIŽ I.V. Z BLAZINICO  JE PRIMEREN ZA RAZLIČNE VRSTE KATETROV, OD ARTERIJSKIH, DIALIZNIH, EPIDURANIH KATETROV ITD. INTEGRIRANA I.V. ZAŠČITA OMOGOČA ZMANJŠANJE OKUŽB Z VIDLJIVOSTJO TRETIRANEGA MESTA, ZAŠČITO KATETROV IN ZRAČNOST. DOKAZANO ZMANJŠANJE KOLONIZACIJE CRBSI IN VASKULARNEGA KATETRA ZAGOTAVLJA TAKOJŠNJO IN NEPREKINJENO PROTIMIKROBNO ZAŠČITO Z INTEGRIRANIM GEL NANOSOM Z DODATKOM KLORHEKSIDIN GLUKONATA (CHG)POMAGA PRI OHRANJANJU KATETROV IN PREPREČUJE KOLONIZACIJO BAKTERIJ. KOT NPR. TEGADERM I.V. FILM S CHC BLAZINICO, A25</t>
  </si>
  <si>
    <t>34.</t>
  </si>
  <si>
    <t>0303000019</t>
  </si>
  <si>
    <t xml:space="preserve">SET ZA NEGO POPKOVNE RANE STERILNI A 40              </t>
  </si>
  <si>
    <t>SET ZA NEGO POPKOVNE RANE STERILNI, SET VSEBUJE 1X KOMPRESA 5X5, 4 X TAMPON, 2X VATIRANA PALČKA, 1X PRIJEMALKA, A40</t>
  </si>
  <si>
    <t>0302000039</t>
  </si>
  <si>
    <t>ACTI MARIS-GEL RANE 20G</t>
  </si>
  <si>
    <t>GEL ZA RANE LAHKO UPORABITE KOT SAMOSTOJNO POLNILO ZA RANE ALI GA UPORABITE V KOMBINACIJI Z OSTALIMI SODOBNIMI POLNILI ZA RANE. GEL JE IZJEMNO UČINKOVITA IZBIRA TUDI PRI OPEKLINAH; AKNAH, AFTAH, HERPESU. GEL UČINKUJE 6-8 UR. SESTAVLJEN IZ PREČIŠČENA JONIZIRANA VODE, MORSKE SOLI, AKTIVNI KISIK, ALKALNI PH.
VSEBINA: 20 GRAMOV.</t>
  </si>
  <si>
    <t>0612000319</t>
  </si>
  <si>
    <t>MEDICINSKI MED V TUBI 20G</t>
  </si>
  <si>
    <t>STERILEN MEDICINSKI MED V TUBI JE PRIMEREN ZA OSKRBO KRONIČNIH IN AKUTNIH RAN, OPEKLIN, POVRŠINSKIH RAN, OGNOJKOV IN TUJKOV.
VISOKA OSMOTSKA AKTIVNOST MEDU, KI JE POSLEDICA NIZKE VSEBNOSTI VODE IN VISOKE VREDNOSTI SLADKORJEV, POSPEŠUJE CELJENJE RAN.  PAKIRANJE 20 G</t>
  </si>
  <si>
    <t xml:space="preserve">ALGINATNA OBLOGA Z DODANIM SREBROM 10*20CM A12     </t>
  </si>
  <si>
    <t>ALGINATNE OBLOGE S SREBROM IMAJO IZREDNO PROTIMIKROBNO MOČ, ŠE POSEBNO ZARADI DODATKA BOGATIH ALGINATNIH VLAKEN. SREBROVI IONI SE SPROSTIJO V STIKU Z IZLOČKOM RANE TER UČINKUJEJO NEPOSREDNO NA POVRŠINI RANE ZARADI TVORJENJA GELA. OBLOGE SO SESTAVLJENE IZ NETKANIH, REBRASTIH KALCIJ-ALGINATNIH VLAKEN, KI SO PRIDOBLJENA IZ NARAVNIH RJAVIH ALG.  10 X 20 CM, A12</t>
  </si>
  <si>
    <t xml:space="preserve">ALGINATNA OBLOGA BREZ SREBRA 10X20CM A10         </t>
  </si>
  <si>
    <t>ALGINAT OBLOGE SO MEHKE IN UDOBNE. USTVARJAJO IDEALNO OKOLJE ZA CELJENJE RANE, ŠE POSEBNO ZA ZDRAVLJENJE MOČNEGA IZCEDKA TER IZREDNO GLOBOKIH RAN. USTVARJA POGOJE ZA ČISTO RANO POPOLNOMA NARAVNO. PRIMERNO ZA NEOKUŽENE RANE. VLAKNA KALCIJEVEGA ALGINATA REAGIRAJO Z VODNIMI KAPLJICAMI OZ. KRVJO TER TVORIJO GEL, KAR POSPEŠI CELJENJE RANE. VELIKOST 10X20 CM, A10</t>
  </si>
  <si>
    <t xml:space="preserve">ALGINATNA OBLOGA Z DOD.SREB 15*15CM A5   </t>
  </si>
  <si>
    <t>ALGINATNE OBLOGE S SREBROM IMAJO IZREDNO PROTIMIKROBNO MOČ, ŠE POSEBNO ZARADI DODATKA BOGATIH ALGINATNIH VLAKEN. SREBROVI IONI SE SPROSTIJO V STIKU Z IZLOČKOM RANE TER UČINKUJEJO NEPOSREDNO NA POVRŠINI RANE ZARADI TVORJENJA GELA. OBLOGE SO SESTAVLJENE IZ NETKANIH, REBRASTIH KALCIJ-ALGINATNIH VLAKEN, KI SO PRIDOBLJENA IZ NARAVNIH RJAVIH ALG.  15 X 15 CM, A5</t>
  </si>
  <si>
    <t>0302000031</t>
  </si>
  <si>
    <t>GAZA INADINE 9,5*9,5 CM A25</t>
  </si>
  <si>
    <t>MREŽICA ZA RANE Z JODOM,  NELEPLJIVA STERILNA VAZELINSKA MREŽICA IZ MONOFILAMENTNIH VISKOZNIH VLAKEN IMPREGNIRANIH Z 10% RAZTOPINO POVIDON JODIDA,   9,5CMX9,5CM, A25</t>
  </si>
  <si>
    <t>0307000106</t>
  </si>
  <si>
    <t xml:space="preserve">OBLOGA VIVAMEL ALGINAT 10*10CM                   </t>
  </si>
  <si>
    <t>STERILNA OBLOGA NA BAZI KALCIJEVIH ALGINATOV, PREPOJENA Z MEDICINSKIM MEDOM. OBLOGE SO PRIMERNE ZA ZDRAVLJENJE ŠIROKEGA SPEKTRA RAN V RAZLIČNIH FAZAH CELJENJA. POSEBEJ PRIMERNE SO ZA ZDRAVLJENJE KRONIČNIH RAN, KI SE SLABO ALI POČASI CELIJO. VELIKOST 10 CM X 10 CM, KOM</t>
  </si>
  <si>
    <t>0304000059</t>
  </si>
  <si>
    <t>OBLIŽ ZA ODRASLE NASOFIX A150</t>
  </si>
  <si>
    <t>OBLIŽ ZA FIKSIRANJE NOSNIH KATETROV IN DUODENALNIH SOND.MATERIAL IZ TKANINE OMOGOČA DIHANJE KOŽE IN NE POVZROČA ALERGIJ. NE VSEBUJE LATEKSA IN JE SESTAVLJEN IZ 30%SINTETIČNIH VLAKEN TER 70% MEDICINSKEGA LEPILA. DIMENZIJE 60 X 82 MM.KOT ENAKOVREDNO NASOFIX ZA ODRASLE A150</t>
  </si>
  <si>
    <t>0304000028</t>
  </si>
  <si>
    <t>OBLIŽ TEGADERM 10X12 CM A25</t>
  </si>
  <si>
    <t>FILM JE POLPREPUSTEN ZA VODNE HLAPE IN KOŽI OMOGOČA DIHANJE, HKRATI PA NE PREPUŠČA TEKOČIN IN NESNAGE, KI BI OGROZILE CELJENJE RANE BREZ ZAPLETOV. KER JE PROZOREN OMOGOČA NADZOR RANE IN OPAZOVANJE KOŽE BREZ NEPOTREBNEGA ODSTRANJEVANJA FILMA. 10X12 CM, A25, KOT NPR. TEGADERM</t>
  </si>
  <si>
    <t>0100000193</t>
  </si>
  <si>
    <t>OLJE ZA OSKRBO RAN HYPEROIL 50 ML SPRAY</t>
  </si>
  <si>
    <t>OLJE S KAPALKO, GLAVNI SESTAVINI STA PRECIZNO DOLOČENA IZVLEČKA ŠENTJANŽEVKE (HYPERICUM PERFORATUM) IN NEEM DREVESA (AZADIRACHTA INDICA),AKTIVNI UČINKOVINI V OLJU STA HIPERFORIN IN AZADIRACITIN. VSEBINA: 50 ML S KAPALKO</t>
  </si>
  <si>
    <t>0301000016</t>
  </si>
  <si>
    <t>KALCIJEV ALGINAT OBLOGE SO MEHKE IN UDOBNE. USTVARJAJO IDEALNO OKOLJE ZA CELJENJE RANE, ŠE POSEBNO ZA ZDRAVLJENJE MOČNEGA IZCEDKA TER IZREDNO GLOBOKIH RAN. USTVARJA POGOJE ZA ČISTO RANO POPOLNOMA NARAVNO. PRIMERNO ZA NEOKUŽENE RANE. VLAKNA KALCIJEVEGA ALGINATA REAGIRAJO Z VODNIMI KAPLJICAMI OZ. KRVJO TER TVORIJO GEL, KAR POSPEŠI CELJENJE RANE. VELIKOST 10X20 CM, A10</t>
  </si>
  <si>
    <t>0301000012</t>
  </si>
  <si>
    <t xml:space="preserve">OBLOGA NELEP.Z AKTIV.OGLJ.IN SREB. 10,5*10,5 A10-ACTISORB+    </t>
  </si>
  <si>
    <t>OBLOGA NAREJENA IZ FINO UPRAŠENEGA AKTIVNEGA OGLJA IMPREGNIRANEGA Z SREBROVIM NITRATOM (25 G/CM^2). SREBROV NITRAT JE IZREDNO USPEŠEN PRI BOJU Z MIKROORGANIZMI NA RANI, SAJ USPEŠNO ZMANJŠA RAZRAST KOLONIJ MIKROORGANIZMOV. TAKO JE MOŽNOST INFEKCIJE ZMANJŠANA NA NAJNIŽJO RAVEN.VELIKOST 10,5X10,5 CM, A10, KOT NPR. ACTISORB PLUS 25</t>
  </si>
  <si>
    <t>0612000008</t>
  </si>
  <si>
    <t>INTRASITE GEL 15G A10</t>
  </si>
  <si>
    <t>GEL JE PROZOREN AMORTNI HIDROGEL, KI VSEBUJE MODIFICIRAN POLIMER KARBOKSIMETIL CELULOZE, PROPLEN GLIKOL IN VODO. HIDROGEL JE STERILEN IN POSAMIČNO PAKIRAN V POSEBNI DOZI Z APLIKATORJEM ZA LAŽJE NANAŠANJE V RANO.  PAKIRANJE: 15G, A10</t>
  </si>
  <si>
    <t>0307000107</t>
  </si>
  <si>
    <t xml:space="preserve">KREMA ZAŠČITNA CONVEEN PROTACT 100G                 </t>
  </si>
  <si>
    <t>KREMA ZA ZAŠČITO OKOLNE KOŽE ---VSEBUJE CINKOV OKSID IN DIMETIKON, KI VZPOSTAVITA VAROVALNO PLAST, TA ODSTRANJUJE VLAGO IN VARUJE KOŽO PRED STIKOM Z JEDKIMI TELESNIMI IZLOČKI. GLICERIN, NARAVNI VITAMIN E, PARAFIN IN LANOLINSKO OLJE VLAŽIJO, NEGUJEJO IN VARUJEJO KOŽO PRED IZSUŠITVIJO.KREMA OHRANJA PH VREDNOST KOŽE IN ZAGOTAVLJA VSE POTREBNO ZA NADALJEVANJE ZDRAVLJENJA, PREDVSEM PA PREPREČUJE VNOVIČNE POŠKODBE ŽE ZDRAVE KOŽE. VSEBINA 100 G</t>
  </si>
  <si>
    <t>0307000003</t>
  </si>
  <si>
    <t xml:space="preserve">KOLOIDNE OBLOGE COMFEEL PLUS 10*10 A10                            </t>
  </si>
  <si>
    <t>HIDROKOLOIDNE OBLOGE S KALCIJEVIM ALGINATOM, Z LEPLJIVIM STANJŠANIM ROBOM IZ TANKEGA HIDROKOLOIDA, PREVLEČENE S POL PREPUSTNIM FILMOM IN Z VGRAJENIM SISTEMOM SPREMINJANJA BARV, KI OZNAČUJE ČAS ZA ZAMENJAVO OBLOGE. UPORABLJAJO SE ZA ZDRAVLJENJE NIZKO DO SREDNJE EKSUDATIVNIH RAZJED NA NOGAH IN PRELEŽANIN. OMOGOČAJO IDEALNO VLAŽNO OKOLJE ZA ZDRAVLJENJE RAN. 10X10CM, A10</t>
  </si>
  <si>
    <t>0307000004</t>
  </si>
  <si>
    <t xml:space="preserve">KOLOIDNE OBLOGE COMFEEL PLUS 20*20 A5          </t>
  </si>
  <si>
    <t>HIDROKOLOIDNE OBLOGE S KALCIJEVIM ALGINATOM, Z LEPLJIVIM STANJŠANIM ROBOM IZ TANKEGA HIDROKOLOIDA, PREVLEČENE S POL PREPUSTNIM FILMOM IN Z VGRAJENIM SISTEMOM SPREMINJANJA BARV, KI OZNAČUJE ČAS ZA ZAMENJAVO OBLOGE. UPORABLJAJO SE ZA ZDRAVLJENJE NIZKO DO SREDNJE EKSUDATIVNIH RAZJED NA NOGAH IN PRELEŽANIN. OMOGOČAJO IDEALNO VLAŽNO OKOLJE ZA ZDRAVLJENJE RAN. 20X20CM, A5</t>
  </si>
  <si>
    <t>0307000066</t>
  </si>
  <si>
    <t>MEPILEX AG 12,5X12,5 A5</t>
  </si>
  <si>
    <t>POILURETANSKA OBLOGA Z MEHKIM SILIKONOM IN DODANIM SREBROM, ZA OKUŽENE RANE. MREŽICA SE NE LEPI NA RANO IN NE POŠKODUJE OKOLNE KOŽE, BREZ LEPILNEGA ROBA.   12,5X12,5CM, A5</t>
  </si>
  <si>
    <t>0307000070</t>
  </si>
  <si>
    <t>MEPILEX AG 17,5X17,5 A5</t>
  </si>
  <si>
    <t>POILURETANSKA OBLOGA Z MEHKIM SILIKONOM IN DODANIM SREBROM, ZA OKUŽENE RANE. MREŽICA SE NE LEPI NA RANO IN NE POŠKODUJE OKOLNE KOŽE, BREZ LEPILNEGA ROBA.   17,5X17,5 CM, A5</t>
  </si>
  <si>
    <t>03070000143</t>
  </si>
  <si>
    <t>MEPILEX 12,5X12,5CM A5</t>
  </si>
  <si>
    <t>POLIURETANTSKA PENA Z MEHKIM SILIKONOM, KI VPIJA IN URAVNAVA IZLOČEK. PRIMERNA ZA AKUTNE IN KRONIČNE RANE Z VEČJO KOLIČINO IZLOČKA. OBLOGO MOŽNO REZATI, DA SE PRILAGODI RANAM NA TEŽKO DOSTOPNIH MESTIH. 12,5X12,5 cm, A5. KOT NPR. MEPILEX</t>
  </si>
  <si>
    <t>0304000057</t>
  </si>
  <si>
    <t>OBLIŽ HYDROFILM PLUS 9X10CM A5</t>
  </si>
  <si>
    <t>STERILEN, SAMOLEPLJIV PROZOREN OBLIŽ IZ POLPREPUSTNEGA POLIURETANSKEGA FILMA IN VISOKO VPOJNE BLAZINICE, KI JE PREKRITA Z MEHKO POLIETILENSKO PLASTJO. FILM JE PREPUSTEN ZA PLINE IN NEPREPUSTEN ZA TEKOČINE IN MIKROORGANIZME. BLAZINICA S POLIETILENSKO PLASTJO PREPREČI ZLEPLJENJE Z RANO IN POSLEDIČNO JE ODSTRANJEVANJE NEBOLEČE TER BREZ OSTANKOV HIPOALERGENEGA LEPILA. ZA OSKRBO POOPERATIVNIH RAN S ŠIBKIM
IZLOČANJEM KOT ZAŠČITNA PLAST ZA ZMANJŠANJE TVEGANJA SEKUNDARNE OKUŽBE IN KOT ZAŠČITA PRED MEHANSKIM DRAŽENJEM NA SUHIH RANAH, KI SE CELIJO ALI SKORAJ ZACELJENIH EPITELIZIRAJOČIH RANAH VELIKOST: 9X10CM KOT NPR. HYDROFILM PLUS, A5</t>
  </si>
  <si>
    <t>0304000058</t>
  </si>
  <si>
    <t xml:space="preserve">OBLIŽ HYDROFILM PLUS 10X25CM A25   </t>
  </si>
  <si>
    <t>STERILEN, SAMOLEPLJIV PROZOREN OBLIŽ IZ POLPREPUSTNEGA POLIURETANSKEGA FILMA IN VISOKO VPOJNE BLAZINICE, KI JE PREKRITA Z MEHKO POLIETILENSKO PLASTJO. FILM JE PREPUSTEN ZA PLINE IN NEPREPUSTEN ZA TEKOČINE IN MIKROORGANIZME. BLAZINICA S POLIETILENSKO PLASTJO PREPREČI ZLEPLJENJE Z RANO IN POSLEDIČNO JE ODSTRANJEVANJE NEBOLEČE TER BREZ OSTANKOV HIPOALERGENEGA LEPILA. ZA OSKRBO POOPERATIVNIH RAN S ŠIBKIM
IZLOČANJEM KOT ZAŠČITNA PLAST ZA ZMANJŠANJE TVEGANJA SEKUNDARNE OKUŽBE IN KOT ZAŠČITA PRED MEHANSKIM DRAŽENJEM NA SUHIH RANAH, KI SE CELIJO ALI SKORAJ ZACELJENIH EPITELIZIRAJOČIH RANAH VELIKOST: 10X25CM KOT NPR. HYDROFILM PLUS, A25</t>
  </si>
  <si>
    <t>0302000004</t>
  </si>
  <si>
    <t xml:space="preserve">GAZA VAZELIN GRASOLIND A10 10*10CM          </t>
  </si>
  <si>
    <t>VAZELINSKA NELEPLJIVA KONTAKTNA MREŽICA, IZ REDKO TKANE BOMBAŽNE TKANINE, KI PREPUŠČA ZRAK IN IZLOČKE IZ RANE. IMPREGNIRANA JE Z
NEVTRALNIM MAZILOM, KI SE NE IZPERE NITI PRI IZREDNO MOČNEM IZLOČANJU IZ RANE. PREPREČUJE NEPOSREDEN STIK Z VPOJNO SEKUNDARNO OBLOGO IN SE PO POTREBI LAHKO REŽE NA PRIMERNE VELIKOSTI. TUDI PO DALJŠI UPORABI NE POVZROČA OBČUTLJIVIH REAKCIJ ALI ALERGIJE. MAZILO NA KONTAKTNI MREŽICI
VSEBUJE: BELI VAZELIN, DIGLICEROLESTER MONO IN DIKARBOKSILNIH KISLIN, SINTETIČNI VOSEK. NA SPLOŠNO PRI ZDRAVLJENJU RAN, POSEBEJ ZA
OHRANJANJE MEHKE POVRŠINE IN ROBOV RANE, NA PRIMER PRI UREZNINAH, ODRGNINAH ALI RAZTRGANINAH. PRAV TAKO PRI OPEKLINAH ALI OPARINAH, V
PLASTIČNI IN KOZMETIČNI KIRURGIJI, PRI ABLACIJI NOHTA, OPERACIJI FIMOZE ITD. ZA PREKRIVANJE ODVZEMNEGA TER IMPLANTIRANEGA MESTA PRI TRANSPLANTACIJII KOŽE IN PRI FIKSACIJI KOŽNEGA REŽNJA IDEALNO TUDI V DERMATOLOGIJI ZA DERMATOLOŠKE BOLNIKE TER BOLNIKE, PREOBČUTLJIVE NA ZDRAVILA. VELIKOSTI 10X10CM A10 KOT NPR GRASSOLIND</t>
  </si>
  <si>
    <t xml:space="preserve">GAZA VAZELINSKA JELONET 10*10 CM  A10              </t>
  </si>
  <si>
    <t>MREŽICA ZAŠČITI RANO, JE MALO LEPLJIVA IN DOPUŠČA PREHAJANJE IZLOČKA V VPOJNO SEKUNDARNO OBLOGO. MREŽICA OHRANJA OBLIKO IN JE ODPORNA NA TRGANJE. LASTNOSTI MREŽICE, PARAFIN DELUJE BLAŽILNO NA OBČUTEK BOLEČINE, PREPREČUJE SPRIJEMANJE Z RANO, DOPUŠČA PREHAJANJE IZLOČKA V SEKUNDARNO OBLOGO IN ZMANJŠUJE BOLEČINO OB MENJAVI SEKUNDARNE OBLOGE. MREŽICA POTREBUJE SEKUNDARNO OBLOGO. LAHKO SE UPORABLJA SKUPAJ Z DERMALNIMI ANTISEPTIKI ALI ANTIBIOTIKI. KOT NPR. JELONET 10X10, A10</t>
  </si>
  <si>
    <t>0302000007</t>
  </si>
  <si>
    <t xml:space="preserve">GAZA MELOLIN STERILNA 10*20CM A 100      </t>
  </si>
  <si>
    <t xml:space="preserve">OBLOGA JE SESTAVLJENA IZ BOMBAŽNIH IN POLIESTRENIH MATERIALOV, VSEBUJE PA TUDI HIDROFOBNO PLAST PRITRJENO NA ZUNANJI POLIESTRSKI FILM. OBLOGO SESTAVLJAJO TRI PLASTI: PERFORIRANI FILM (SE NE PRILEPLJA NA RANO), VISOKO VPOJNA POLIESTER/BOMBAŽNA BLAZINICA, HIDROFOBNA ZUNANJA PLAST. ZMANJŠUJE NEPRIJETNO BOLEČINO PRI CELJENJU RAN IN OMOGOČA PREPROSTO ODSTRANJEVANJE. KOT NPR. MELOLIN STERILNE OBLOGE 10X20 CM, A100
</t>
  </si>
  <si>
    <t>0304000010</t>
  </si>
  <si>
    <t>MEPITEL 5*7,5 CM A10</t>
  </si>
  <si>
    <t>STERILNA KONTAKTNA MREŽICA IZ POLIETILENA, PREVLEČENA S SILIKONSKIM GELOM. OPTIMALNO SE PRILEGA POVRŠINI RANE ZARADI TANKEGA, MEHKEGA IN PREKRIVNEGA MATERIALA. NA RANI LAHKO OSTAJA DO 7 DNI IN OMOGOČA DALJŠE INTERVALE MENJAVE OBVEZE. NUDI OPORO MED ATRAVMATSKO IN NEBOLEČO MENJAVO OBVEZE. OMOGOČA VLAŽNO CELJENJE RANE. POTREBUJE
SEKUNDARNO OBLOGO, LAHKO PA SE KOMBINIRA TUDI Z OSTALIMI IZDELKI. MREŽICA SE LAHKO REŽE. ZA ZDRAVLJENJE POVRŠINSKIH AKUTNIH IN KRONIČNIH RAN, S ŠIBKIM DO MOČNIM IZLOČANJEM V KOMBINACIJI Z VIVANO - TERAPIJA Z NEGATIVNIM TLAKOM ZA ZAŠČITO OBČUTLJIVIH PREDELOV IN NOVO
NASTALEGA TKIVA VELIKOST: 7,5X5CM, A10 KOT NPR ATRAUMAN SILICONE</t>
  </si>
  <si>
    <t>MEPITEL 7,5*10 CM A 10</t>
  </si>
  <si>
    <t>STERILNA KONTAKTNA MREŽICA IZ POLIETILENA, PREVLEČENA S SILIKONSKIM GELOM. OPTIMALNO SE PRILEGA POVRŠINI RANE ZARADI TANKEGA, MEHKEGA IN PREKRIVNEGA MATERIALA. NA RANI LAHKO OSTAJA DO 7 DNI IN OMOGOČA DALJŠE INTERVALE MENJAVE OBVEZE. NUDI OPORO MED ATRAVMATSKO IN NEBOLEČO MENJAVO OBVEZE. OMOGOČA VLAŽNO CELJENJE RANE. POTREBUJE
SEKUNDARNO OBLOGO, LAHKO PA SE KOMBINIRA TUDI Z OSTALIMI IZDELKI. MREŽICA SE LAHKO REŽE. ZA ZDRAVLJENJE POVRŠINSKIH AKUTNIH IN KRONIČNIH RAN, S ŠIBKIM DO MOČNIM IZLOČANJEM V KOMBINACIJI Z VIVANO - TERAPIJA Z NEGATIVNIM TLAKOM ZA ZAŠČITO OBČUTLJIVIH PREDELOV IN NOVO
NASTALEGA TKIVA VELIKOST: 7,5X10CM, A10 KOT NPR ATRAUMAN SILICONE</t>
  </si>
  <si>
    <t>MEPITEL 20*30 CM  A5</t>
  </si>
  <si>
    <t>STERILNA KONTAKTNA MREŽICA IZ POLIETILENA, PREVLEČENA S SILIKONSKIM GELOM. OPTIMALNO SE PRILEGA POVRŠINI RANE ZARADI TANKEGA, MEHKEGA IN PREKRIVNEGA MATERIALA. NA RANI LAHKO OSTAJA DO 7 DNI IN OMOGOČA DALJŠE INTERVALE MENJAVE OBVEZE. NUDI OPORO MED ATRAVMATSKO IN NEBOLEČO MENJAVO OBVEZE. OMOGOČA VLAŽNO CELJENJE RANE. POTREBUJE
SEKUNDARNO OBLOGO, LAHKO PA SE KOMBINIRA TUDI Z OSTALIMI IZDELKI. MREŽICA SE LAHKO REŽE. ZA ZDRAVLJENJE POVRŠINSKIH AKUTNIH IN KRONIČNIH RAN, S ŠIBKIM DO MOČNIM IZLOČANJEM V KOMBINACIJI Z VIVANO - TERAPIJA Z NEGATIVNIM TLAKOM ZA ZAŠČITO OBČUTLJIVIH PREDELOV IN NOVO
NASTALEGA TKIVA VELIKOST: 20X30CM, A5 KOT NPR ATRAUMAN SILICONE</t>
  </si>
  <si>
    <t>POLYMEM OBLOGA ZA RANE 10*10CM A15</t>
  </si>
  <si>
    <t>SODOBNA OBLOGA ZA RAZLIČNE VRSTE RAN POSPEŠUJE CELJENJE IN ZDRAVLJENJE TER HITRO ODPRAVI BOLEČINO. PRI MENJAVI SE Z RANO NE SPRIJEMA. VELIKOST 10X10CM A15 KOT ENAKOVREDNO POLYMEM OBLOGA</t>
  </si>
  <si>
    <t>OBLOGA HYDROTAC COMFORT 20X20CM A10</t>
  </si>
  <si>
    <t>POLIURETANSKA OBLOGA Z MREŽO PREVLEČENO S HIDROGELOM, S KATERO PREKRIJEMO RANO. SKOZI TO MREŽNO STRUKTURO LAHKO HITRO IN UČINKOVITO VPIJE IZLOČEK IZ RANE, BREZ IZSUŠITVE RANE, TAKO ZAGOTAVLJA VISOKO ZAŠČITO KOŽI IN PREPREČUJE MACERACIJO. HIDROAKTIVNA OBLOGA OHRANJA SUHE RANE VLAŽNE IN VLAŽNE RANE SUHE. HIDROGEL PREPREČI SPRIJEMANJE OBLOGE Z RANO,
ZATO JE SAMO ODSTRANJEVANJE NEBOLEČE. NEŽNA, MEHKA PENA IN TANKA LEPILNA FOLIJA NUDITA VISOKO UDOBJE NAMESTITVE. JE OBLOGA Z LEPILNIM ROBOM.ZA ČISTE AKUTNE IN KRONIČNE RANE, Z IZLOČKOM ALI BREZ. ZA ČISTE AKUTNE IN KRONIČNE RANE, Z IZLOČKOM ALI BREZ. VELIKOST: 20X20CM A10 KOT NPR. HYDROTAC COMFORT</t>
  </si>
  <si>
    <t>OBLOGA HYDROTAC COMFORT Z LEP.ROBOM 12.5X12,5CM A10</t>
  </si>
  <si>
    <t>POLIURETANSKA OBLOGA Z MREŽO PREVLEČENO S HIDROGELOM, S KATERO PREKRIJEMO RANO. SKOZI TO MREŽNO STRUKTURO LAHKO HITRO IN UČINKOVITO VPIJE IZLOČEK IZ RANE, BREZ IZSUŠITVE RANE, TAKO ZAGOTAVLJA VISOKO ZAŠČITO KOŽI IN PREPREČUJE MACERACIJO. HIDROAKTIVNA OBLOGA OHRANJA SUHE RANE VLAŽNE IN VLAŽNE RANE SUHE. HIDROGEL PREPREČI SPRIJEMANJE OBLOGE Z RANO,
ZATO JE SAMO ODSTRANJEVANJE NEBOLEČE. NEŽNA, MEHKA PENA IN TANKA LEPILNA FOLIJA NUDITA VISOKO UDOBJE NAMESTITVE. JE OBLOGA Z LEPILNIM ROBOM.ZA ČISTE AKUTNE IN KRONIČNE RANE, Z IZLOČKOM ALI BREZ. ZA ČISTE AKUTNE IN KRONIČNE RANE, Z IZLOČKOM ALI BREZ. VELIKOST: 12,5X12,5CM A10 KOT NPR. HYDROTAC COMFORT</t>
  </si>
  <si>
    <t>0307000148</t>
  </si>
  <si>
    <t>OBLOGA SORBALGON STR 10X20CM A5</t>
  </si>
  <si>
    <t>OBLOGA JE NAREJENA IZ KALCIJEVIH ALGINATNIH VLAKEN, KI V STIKU Z NATRIJEVIMI SOLMI V KRVI IN ​​EKSUDATU RANE TVORIJO HIDROFILNI NELEPLJIVI GEL. LASTNOSTI, KI TVORIJO GEL, SPODBUJAJO PROCES CELJENJA RAN. A5</t>
  </si>
  <si>
    <t>0301000019</t>
  </si>
  <si>
    <t>OBLOGA HYDROTAC COMFORT Z LEP.ROBOM 15X20CM A10</t>
  </si>
  <si>
    <t>POLIURETANSKA OBLOGA Z MREŽO PREVLEČENO S HIDROGELOM, S KATERO PREKRIJEMO RANO. SKOZI TO MREŽNO STRUKTURO LAHKO HITRO IN UČINKOVITO VPIJE IZLOČEK IZ RANE, BREZ IZSUŠITVE RANE, TAKO ZAGOTAVLJA VISOKO ZAŠČITO KOŽI IN PREPREČUJE MACERACIJO. HIDROAKTIVNA OBLOGA OHRANJA SUHE RANE VLAŽNE IN VLAŽNE RANE SUHE. HIDROGEL PREPREČI SPRIJEMANJE OBLOGE Z RANO,
ZATO JE SAMO ODSTRANJEVANJE NEBOLEČE. NEŽNA, MEHKA PENA IN TANKA LEPILNA FOLIJA NUDITA VISOKO UDOBJE NAMESTITVE. JE OBLOGA Z LEPILNIM ROBOM.ZA ČISTE AKUTNE IN KRONIČNE RANE, Z IZLOČKOM ALI BREZ. ZA ČISTE AKUTNE IN KRONIČNE RANE, Z IZLOČKOM ALI BREZ. VELIKOST: 15X20CM A10 KOT NPR. HYDROTAC COMFORT</t>
  </si>
  <si>
    <t>0301000020</t>
  </si>
  <si>
    <t>OBLOGA HYDROCOLL 5X5CM A10</t>
  </si>
  <si>
    <t>VPOJNA HIDROKOLOIDNA OBLOGA ZA OSKRBO RANE Z LEPILNIM ROBOM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5X5CM A10 KOT NPR. HYDROCOLL</t>
  </si>
  <si>
    <t>0301000021</t>
  </si>
  <si>
    <t>OBLOGA HYDROCOLL NEADH. 10X10CM A10</t>
  </si>
  <si>
    <t>VPOJNA HIDROKOLOIDNA OBLOGA ZA OSKRBO RANE BREZ LEPILNEGA ROBA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10X10CM A10 KOT NPR. HYDROCOLL</t>
  </si>
  <si>
    <t>0301000022</t>
  </si>
  <si>
    <t>OBLOGA HYDROCOLL ADH. 10X10CM A10</t>
  </si>
  <si>
    <t>VPOJNA HIDROKOLOIDNA OBLOGA ZA OSKRBO RANE Z LEPILNIM ROBOM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10X10CM A10 KOT NPR. HYDROCOLL</t>
  </si>
  <si>
    <t>0301000023</t>
  </si>
  <si>
    <t>OBLOGA HYDROCOLL SACRAL A3</t>
  </si>
  <si>
    <t>VPOJNA HIDROKOLOIDNA OBLOGA ZA OSKRBO RANE Z LEPILNIM ROBOM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12X18CM A3 KOT NPR. HYDROCOLL SACRAL</t>
  </si>
  <si>
    <t>0504000109</t>
  </si>
  <si>
    <t xml:space="preserve">ZLOŽENCI ALKOHOLNI 6,5X3CM A200 KOT SOFT ZELLIN   </t>
  </si>
  <si>
    <t xml:space="preserve">
ALKOHOLNI ZLŽENCI IZ NETKANEGA MATERIALA, IMPREGNIRANI Z IZOPROPILNIM ALKOHOLOM(70% V/V), MEHKI POSAMIČNO PAKIRANI, VELIKOST60X30 MM, ZA ČIŠČENJE KOŽE PRED APLICIRANJEM INFEKCIJ IN TRANSFUZIJ, PAKIRANJE A100 KOM V ENI ŠKATLI KOT NPR. SOFT ZELIN
</t>
  </si>
  <si>
    <t>0608000001</t>
  </si>
  <si>
    <t xml:space="preserve">ROKAVICE KIR.BREZ LATEKSA STERILNE VEL.6,5 A50  </t>
  </si>
  <si>
    <t>ROKAVICE, KIRURŠKE, IZ LATEKSA, NEPUDRANE, STERILNE, ZA ENKRATNO UPORABO, SINTETIČNA NOTRANJA PREVLEKA NA OSNOVI POLIURETANA, KI OMOGOČA ENOSTAVNO OBLAČENJE V MOKREM IN SUHEM, ANATOMSKA OBLIKA ROKAVICE IN MIKROSTRUKTURIRANA ZUNANJA POVRŠINA OMOGOČATA DOBER IN NATANČEN OPRIJEM. MOČAN IN NEDRSLJIV, RAVEN (NI ROLAN)  MANŠETNI DEL ROKAVICE, KI OMOGOČA DOBER OPRIJEM OKOLI MANŠETE KIRURŠKEGA PLAŠČA. ENOJNA DEBELINA PRSTA 0,22 MM. MINIMALNA DOLŽINA 290 MM. MEHANSKE LASTNOSTI: PRED STARANJEM: RAZTEZEK 860 %, NATEZNA SILA PRI PRETRGANJU 19 N, VELIKOST 6,5.  A50 PAROV KOT NPR. PEHA-BASIC, USTREZNOST SIST EN 420; SIST EN 455-1,2,3,4; SIST EN ISO 13485</t>
  </si>
  <si>
    <t>0608000002</t>
  </si>
  <si>
    <t>ROKAVICE KIR.BREZ LATEKSA STERILNE VEL.7,0 A50</t>
  </si>
  <si>
    <t>KIRURŠKA LATEX ROKAVICA, STERILNA, BREZ PUDRA ZA ENKRATNO UPORABO. SINTETIČNA NOTRANJA PREVLEKA NA OSNOVI POLIURETANA, KI OMOGOČA ENOSTAVNO OBLAČENJE V MOKREM IN SUHEM, TER ZMANJŠA KONTAKT Z ALERGENIMI KOMPONENTAMI LATEKSA IN OSTANKI KEMIČNE OBDELAVE LE TEGA, ROKAVICA NE VSEBUJE TIURAMA IN MERKAPTOBENZOTIAZOLA (THIURAM FREE IN MERCAPTOBENZOTHIAZOLE FREE) MOČAN IN NEDRSLJIV, RAVEN (NI ROLAN)  MANŠETNI DEL ROKAVICE, KI OMOGOČA DOBER OPRIJEM OKOLI MANŠETE KIRURŠKEGA PLAŠČA. VELIKOST 7.0  A50 PAROV   KOT NPR. PEHA-BASIC, USTREZNOST SIST EN 420; SIST EN 455-1,2,3,4; SIST EN ISO 13485</t>
  </si>
  <si>
    <t>0608000003</t>
  </si>
  <si>
    <t xml:space="preserve">ROKAVICE KIR.BREZ LATEKSA STERILNE VEL.7,5 A50          </t>
  </si>
  <si>
    <t>KIRURŠKA LATEX ROKAVICA, STERILNA, BREZ PUDRA ZA ENKRATNO UPORABO. SINTETIČNA NOTRANJA PREVLEKA NA OSNOVI POLIURETANA, KI OMOGOČA ENOSTAVNO OBLAČENJE V MOKREM IN SUHEM, TER ZMANJŠA KONTAKT Z ALERGENIMI KOMPONENTAMI LATEKSA IN OSTANKI KEMIČNE OBDELAVE LE TEGA, ROKAVICA NE VSEBUJE TIURAMA IN MERKAPTOBENZOTIAZOLA (THIURAM FREE IN MERCAPTOBENZOTHIAZOLE FREE) MOČAN IN NEDRSLJIV, RAVEN (NI ROLAN)  MANŠETNI DEL ROKAVICE, KI OMOGOČA DOBER OPRIJEM OKOLI MANŠETE KIRURŠKEGA PLAŠČA. VELIKOST 7.5.  A50 PAROV    KOT NPR. PEHA-BASIC, USTREZNOST SIST EN 420; SIST EN 455-1,2,3,4; SIST EN ISO 13485</t>
  </si>
  <si>
    <t>0608000004</t>
  </si>
  <si>
    <t xml:space="preserve">ROKAVICE KIR. BREZ LATEKSA STERILNE VEL.8 A50      </t>
  </si>
  <si>
    <t>ROKAVICE, KIRURŠKE, IZ LATEKSA, NEPUDRANE, STERILNE, ZA ENKRATNO UPORABO, SINTETIČNA NOTRANJA PREVLEKA NA OSNOVI POLIURETANA, KI OMOGOČA ENOSTAVNO OBLAČENJE V MOKREM IN SUHEM, ANATOMSKA OBLIKA ROKAVICE IN MIKROSTRUKTURIRANA ZUNANJA POVRŠINA OMOGOČATA DOBER IN NATANČEN OPRIJEM. MOČAN IN NEDRSLJIV, RAVEN (NI ROLAN)  MANŠETNI DEL ROKAVICE, KI OMOGOČA DOBER OPRIJEM OKOLI MANŠETE KIRURŠKEGA PLAŠČA. ENOJNA DEBELINA PRSTA 0,22 MM. MINIMALNA DOLŽINA 290 MM. MEHANSKE LASTNOSTI: PRED STARANJEM: RAZTEZEK 860 %, NATEZNA SILA PRI PRETRGANJU 19 N, VELIKOST 8.0.  A 50 PAROV     KOT NPR. PEHA-BASIC, USTREZNOST SIST EN 420; SIST EN 455-1,2,3,4; SIST EN ISO 13485</t>
  </si>
  <si>
    <t>0608000005</t>
  </si>
  <si>
    <t xml:space="preserve">ROKAVICE KIR.BREZ LATEKSA STERILNE VEL. 8,5 A50      </t>
  </si>
  <si>
    <t>ROKAVICE, KIRURŠKE, IZ LATEKSA, NEPUDRANE, STERILNE, ZA ENKRATNO UPORABO, SINTETIČNA NOTRANJA PREVLEKA NA OSNOVI POLIURETANA, KI OMOGOČA ENOSTAVNO OBLAČENJE V MOKREM IN SUHEM, ANATOMSKA OBLIKA ROKAVICE IN MIKROSTRUKTURIRANA ZUNANJA POVRŠINA OMOGOČATA DOBER IN NATANČEN OPRIJEM. MOČAN IN NEDRSLJIV, RAVEN (NI ROLAN)  MANŠETNI DEL ROKAVICE, KI OMOGOČA DOBER OPRIJEM OKOLI MANŠETE KIRURŠKEGA PLAŠČA. ENOJNA DEBELINA PRSTA 0,22 MM. MINIMALNA DOLŽINA 290 MM. MEHANSKE LASTNOSTI: PRED STARANJEM: RAZTEZEK 860 %, NATEZNA SILA PRI PRETRGANJU 19 N, VELIKOST 8.5.  A50 PAROV     KOT NPR. PEHA-BASIC, USTREZNOST USTREZNOST SIST EN 420; SIST EN 455-1,2,3,4; SIST EN ISO 13485</t>
  </si>
  <si>
    <t>0601000016</t>
  </si>
  <si>
    <t>ADAPTER LUER 0,9MM A100</t>
  </si>
  <si>
    <t xml:space="preserve">ADAPTER LUER  0,9MM ZA VAKUMSKI ODVZEM KRVI IZ I.V. KANILE      A 100       </t>
  </si>
  <si>
    <t>0601000002</t>
  </si>
  <si>
    <t xml:space="preserve">BRIZGA ZA ENKRATNO UPORABO 10 ML A100         </t>
  </si>
  <si>
    <t>BRIZGALKA 10ML,ZA 1 X UP, DOBRO ČITLJIVA SKALA, TRIDELNA-BREZ LATEKSA,OZNAKA ČITLJIVA,ODPORNA NA IZBRIS PROTI ETANOLU IN RAZKUŽILOM, BREZ LATEKSA, DEPH FREE, PVC FREE A100</t>
  </si>
  <si>
    <t>0601000003</t>
  </si>
  <si>
    <t xml:space="preserve">BRIZGA TRIDELNA ZA ENKRATNO UPORABO 2 ML   A100           </t>
  </si>
  <si>
    <t>BRIZGALKA 2ML,ZA 1 X UP, DOBRO ČITLJIVA SKALA, TRIDELNA-BREZ LATEKSA,OZNAKA ČITLJIVA,ODPORNA NA IZBRIS PROTI ETANOLU IN RAZKUŽILOM, BREZ LATEKSA, DEPH FREE, PVC FREE A100</t>
  </si>
  <si>
    <t>0601000027</t>
  </si>
  <si>
    <t xml:space="preserve">BRIZGA L TUBERKULIN 1ML A100 CHIRANA FLAT RUBBER      </t>
  </si>
  <si>
    <t>TRODELNA BRIZGA TUBERKULIN ZA 1X UPORABO. VOLUMEN 1 ML. DOBRO ČITLJIVA SKALA, ODPORNA NA IZBRIS, STERILNA. A100</t>
  </si>
  <si>
    <t>0601000013</t>
  </si>
  <si>
    <t xml:space="preserve">BRIZGA ZA ENKRATNO UPORABO 3 ML A100      </t>
  </si>
  <si>
    <t>BRIZGALKA 3ML,ZA 1 X UP, DOBRO ČITLJIVA SKALA, TRIDELNA-BREZ LATEKSA,OZNAKA ČITLJIVA,ODPORNA NA IZBRIS PROTI ETANOLU IN RAZKUŽILOM, BREZ LATEKSA, DEPH FREE, PVC FREE A100</t>
  </si>
  <si>
    <t>0601000005</t>
  </si>
  <si>
    <t xml:space="preserve">BRIZGA ZA ENKRATNO UPORABO 5 ML A100               </t>
  </si>
  <si>
    <t>BRIZGALKA 5ML,ZA 1 X UP, DOBRO ČITLJIVA SKALA, TRIDELNA-BREZ LATEKSA,OZNAKA ČITLJIVA,ODPORNA NA IZBRIS PROTI ETANOLU IN RAZKUŽILOM, BREZ LATEKSA, DEPH FREE, PVC FREE A100</t>
  </si>
  <si>
    <t>0601000011</t>
  </si>
  <si>
    <t xml:space="preserve">BRIZGA TRID.STER.KATET.NAST. 50ML A30    </t>
  </si>
  <si>
    <t>BRIZGALKA  S KATETERSKIM NASTAVKOM-50-60ML, ZA 1 X UP.DOBRO ČITLJIVA SKALA, TRIDELNA-BREZ LATEKSA,OZNAKA ČITLJIVA,ODPORNA NA IZBRIS, Z DODATNIM POKROVČKOM ZA ZAPIRANJE KATETER NASTAVKA A30</t>
  </si>
  <si>
    <t>0601000004</t>
  </si>
  <si>
    <t xml:space="preserve">BRIZGA ZA ENKRATNO UPORABO 20 ML A50K.ŠT.110604555       </t>
  </si>
  <si>
    <t>BRIZGALKA 20ML,ZA 1 X UP, DOBRO ČITLJIVA SKALA, TRIDELNA-BREZ LATEKSA,OZNAKA ČITLJIVA,ODPORNA NA IZBRIS PROTI ETANOLU IN RAZKUŽILOM, BREZ LATEKSA, DEPH FREE, PVC FREE A50</t>
  </si>
  <si>
    <t>0601000001</t>
  </si>
  <si>
    <t>BRIZGA TRIDELNA 1ML A100</t>
  </si>
  <si>
    <t>BRIZGALKA 1ML,ZA 1 X UP, DOBRO ČITLJIVA SKALA, TRIDELNA-BREZ LATEKSA,OZNAKA ČITLJIVA,ODPORNA NA IZBRIS PROTI ETANOLU IN RAZKUŽILOM, BREZ LATEKSA, DEPH FREE, PVC FREE A100</t>
  </si>
  <si>
    <t>BRIZGA INSULIN 1ML A100</t>
  </si>
  <si>
    <t>BRIZGALKA 1ML,INSULINKA , 100 I.U., ZA 1 X UP, TRIDELNA A100</t>
  </si>
  <si>
    <t>0601000014</t>
  </si>
  <si>
    <t>BRIZGA LUER LOOK 50 ML A25</t>
  </si>
  <si>
    <t>BRIZGA LUER LOOK  50ML  ZA PERFUZOR ( KOT BRAUN)        A 25</t>
  </si>
  <si>
    <t>0602000004</t>
  </si>
  <si>
    <t xml:space="preserve">IGLA INJEKCIJSKA ZA ENKR.UPORA 0.7X50MM A100            </t>
  </si>
  <si>
    <t>INJEKCIJSKE IGLE ZA 1X UPORABO, BREZ LATEKSA, DIMENZIJE 0,7 X 50MM      A100</t>
  </si>
  <si>
    <t>0602000018</t>
  </si>
  <si>
    <t xml:space="preserve">IGLA INJEKCIJSKA ZA ENKR.UPORA 0.8X50MM A100            </t>
  </si>
  <si>
    <t>INJEKCIJSKE IGLE ZA 1X UPORABO, BREZ LATEKSA, DIMENZIJE 0,8 X 50MM      A100</t>
  </si>
  <si>
    <t>0602000008</t>
  </si>
  <si>
    <t xml:space="preserve">IGLA INJEKCIJSKA ZA ENKR.UPOR 0.70*38 MM A100    </t>
  </si>
  <si>
    <t>INJEKCIJSKE IGLE ZA 1X UPORABO, BREZ LATEKSA, DIMENZIJE 0,70 X 38MM A100</t>
  </si>
  <si>
    <t>0612000276</t>
  </si>
  <si>
    <t>ZAPRT LUER DOSTOP BD QSYTE SAMOSTOJEN A50</t>
  </si>
  <si>
    <t>ZAMAŠEK ZA ZAPIRANJE LUER PRIKLJUČKOV MED INFUZIJO TER KATETROM. ZAMAŠEK NE VSEBUJE LATEKSA. MOŠKI IN ŽENSKI LUER-LOCK! IZDELEK MORA BITI POSAMIČNO PAKIRAN  A50</t>
  </si>
  <si>
    <t>0602000003</t>
  </si>
  <si>
    <t xml:space="preserve">IGLA INJEKCIJSKA ZA ENKR. UPOR 0.6*25MM A100      </t>
  </si>
  <si>
    <t>INJEKCIJSKE IGLE ZA 1X UPORABO, BREZ LATEKSA, DIMENZIJE 0,6 X 25MM    A100</t>
  </si>
  <si>
    <t>0602000010</t>
  </si>
  <si>
    <t xml:space="preserve">IGLA INJEKCIJSKA ZA ENKR.UPOR 0.9X38MM  A100        </t>
  </si>
  <si>
    <t>INJEKCIJSKE IGLE ZA 1X UPORABO, BREZ LATEKSA, DIMENZIJE 0.9 X 38MM A100</t>
  </si>
  <si>
    <t>0602000005</t>
  </si>
  <si>
    <t>IGLA INJEKCIJSAK ZA ENKR.UPOR 0.9X40MM A100</t>
  </si>
  <si>
    <t>INJEKCIJSKE IGLE ZA 1X UPORABO, BREZ LATEKSA, DIMENZIJE 0.9 X 40MM A100</t>
  </si>
  <si>
    <t>0602000007</t>
  </si>
  <si>
    <t xml:space="preserve">IGLA INJEKCIJSKA ZA ENKR.UPOR 0.5X16MM A100            </t>
  </si>
  <si>
    <t>INJEKCIJSKE IGLE ZA 1X UPORABO, BREZ LATEKSA, DIMENZIJE 0,50 X 16MM        A100</t>
  </si>
  <si>
    <t>0602000043</t>
  </si>
  <si>
    <t>IGLE BD SAF-T-INTIMA</t>
  </si>
  <si>
    <t>INJEKCIJSKE IGLE ZA ENKRATNO UPORABO VELIKOST 0,9x19mm 22GA, A25</t>
  </si>
  <si>
    <t>0602000016</t>
  </si>
  <si>
    <t>IGLA INTRAOSALNA B.I.G. PEDIA 15G</t>
  </si>
  <si>
    <t>AVTOMATSKI INTRAOSALNI STERILNI SISTEM, KI OMOGOČA HITRO, VARNO IN ENOSTAVNO VZPOSTAVITEV VENSKE POTI PREKO KOSTI IN KOSTNEGA MOZGA. ZA ODRASLE , VELIKOST 15G  KOT B.I.G. PEDIA</t>
  </si>
  <si>
    <t>0602000015</t>
  </si>
  <si>
    <t xml:space="preserve">IGLA INTRAOSALNA B.I.G. ADULT 18G    </t>
  </si>
  <si>
    <t>AVTOMATSKI INTRAOSALNI STERILNI SISTEM, KI OMOGOČI HITRO, VARNO IN ENOSTAVNO VZPOSTAVITEV VENSKE POTI PREKO KOSTI IN KOSTNEGA MOZGA, VELIKOST 18G. KOT  B.I.G.  ADULT</t>
  </si>
  <si>
    <t>0603000001</t>
  </si>
  <si>
    <t>KANILA I.V. S PORTOM G14 A50</t>
  </si>
  <si>
    <t>KANILA VENOZNA G14,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SAMODEJEN VAREN MEHANIZEM(ZAKLEP) ZA PREPREČITEV IGELNIH VBODOV IN KRVNIH MADEŽEV, PRETOK 270ML/MIN  A50</t>
  </si>
  <si>
    <t>0612000035</t>
  </si>
  <si>
    <t>SISTEM ZA INFUZIJO STR DVOKAN IGLO K.ŠT.56226 A20</t>
  </si>
  <si>
    <t>INFUZIJSKI SISTEM Z AVTOMATSKIM ODZRAČEVANJEM ZA DAJANJE INFUZIJSKIH RAZTOPIN S PRITISKOM ALI GRAVITACIJO, S TRANSPARENTNO KOMORO IN IGLO. POKROVČEK ZA PREZRAČEVANJE S HIDROFOBNIM BAKTERIJSKIM FILTROM, FILTER ZA DELCE MORA BITI VELIK 15 MIKRONOV IN MORA IMETI LUER LOCK NASTAVEK, DOLŽINA 150 CM, NA ABS ROLERJU MORA BITI PRIJEMALO ZA CEVKO A20</t>
  </si>
  <si>
    <t>0603000003</t>
  </si>
  <si>
    <t>KANILA I.V. 22G MODRA A50</t>
  </si>
  <si>
    <t>KANILA ZA VZPOSTAVITEV ODPRTEGA VENSKEGA SISTEMA; FLEKSIBILNA KRILCA OMOGOČAJO ENOSTAVNO PRITRDITEV, DRUGI VHOD OMOGOČA DOZIRANJE MEDIKAMENTA MED INFUZIJO, POKROVČEK DRUGEGA VHODA PREPREČUJE MOŽNOST KONTAMINACIJE, LUER LOCK PRIKLJUČEK, TANKOSTENSKI TEFLON KATETER S KOEKSTRUDIRANIMI RADIOPAČIMI ČRTAMI, TRANSPARENTNI NASTAVEK KOVINSKE KANILE KI OMOGOČA NADZOR REFLUKSA KRVI, MIKROPOROZNI HIDROFOBIČNI FILTER KI OMOGOČA HITER REFLUKS IN PREPREČUJE NEVARNOST KONTAMINACIJE, Z ATRAUMATIČNO OBLIKOVANIM VRHOM PUR KATETRA. DIMENZIJA 0,9 X 25 G22 PRETOK 38ML/MIN, A50, SAMODEJEN VAREN MEHANIZEM(ZAKLEP) ZA PREPREČITEV IGELNIH VBODOV IN KRVNIH MADEŽEV</t>
  </si>
  <si>
    <t>0603000004</t>
  </si>
  <si>
    <t>KANILA I.V. 20G ROZA A50</t>
  </si>
  <si>
    <t>KANILA VENOZNA G20, 1,0X32,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PRETOK 54ML/MIN   A50, SAMODEJEN VAREN MEHANIZEM(ZAKLEP) ZA PREPREČITEV IGELNIH VBODOV IN KRVNIH MADEŽEV</t>
  </si>
  <si>
    <t>0603000006</t>
  </si>
  <si>
    <t>KANILA I.V. 18G A50</t>
  </si>
  <si>
    <t>KANILA VENOZNA G18, 1,3X45,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PRETOK 94ML/MIN  A50, SAMODEJEN VAREN MEHANIZEM(ZAKLEP) ZA PREPREČITEV IGELNIH VBODOV IN KRVNIH MADEŽEV</t>
  </si>
  <si>
    <t>0603000002</t>
  </si>
  <si>
    <t>KANILA I.V. 16G A50</t>
  </si>
  <si>
    <t>KANILA VENOZNA G16, 1,7X45,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 PRETOK 180ML/MIN  A50,SAMODEJEN VAREN MEHANIZEM(ZAKLEP) ZA PREPREČITEV IGELNIH VBODOV IN KRVNIH MADEŽEV</t>
  </si>
  <si>
    <t>0612000392</t>
  </si>
  <si>
    <t>MICRO CLAVE KONEKT BREZIGELNI A100</t>
  </si>
  <si>
    <t>MICROCLAVE CLEAR I.V. POVRŠINA TESNILNEGA PRIKLJUČKA, FR 165 ML/MIN, MRTVI PROSTOR 0,04 ML, POVRATNI TLAK +45. STERILNI, BREZ LATEKSA, BREZ DEHP IN NEPIROGENI. A100 SC</t>
  </si>
  <si>
    <t>0603000008</t>
  </si>
  <si>
    <t>KANILA I.V. 24G RUMENA A50</t>
  </si>
  <si>
    <t>KANILA G24, 0.7X19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PRETOK 24ML/MIN   SAMODEJEN VAREN MEHANIZEM(ZAKLEP) ZA PREPREČITEV IGELNIH VBODOV IN KRVNIH MADEŽEV A50</t>
  </si>
  <si>
    <t>0612000313</t>
  </si>
  <si>
    <t>GRIPPER PLUS SAFETY BREZ Y 19GX19MM A12</t>
  </si>
  <si>
    <t>IGLA ZA PODKOŽNO VALVULO KOT NPR. GRIPPER PLUS SAFETY BREZ Y 19G X 19 MM A12</t>
  </si>
  <si>
    <t>0612000290</t>
  </si>
  <si>
    <t>GRIPPER PLUS 19G*25MM A12</t>
  </si>
  <si>
    <t>IGLA ZA PODKOŽNO VALVULO  KOT NPR. GRIPPER PLUS SAFETY BREZ Y 19G X 25 MM A12</t>
  </si>
  <si>
    <t>GRIPPER PLUS 19G X 20MM A12</t>
  </si>
  <si>
    <t>IGLA ZA PODKOŽNO VALVULO  KOT NPR. GRIPPER PLUS SAFETY BREZ Y 19G X 20MM A12</t>
  </si>
  <si>
    <t>0606000018</t>
  </si>
  <si>
    <t xml:space="preserve">OPORNICA MAH ZA NOGO -MEHKA 100*1000   </t>
  </si>
  <si>
    <t>OPORNICA MAH MEHKA ZA NOGO 100X1000X1</t>
  </si>
  <si>
    <t>0606000017</t>
  </si>
  <si>
    <t xml:space="preserve">OPORNICA MAH ZA NOGO -MEHKA 90*800   </t>
  </si>
  <si>
    <t>OPORNICA MAH MEHKA ZA NOGO  90x800X1</t>
  </si>
  <si>
    <t>0606000028</t>
  </si>
  <si>
    <t xml:space="preserve">OPORNICA MAH ZA PRSTE - MEHKA 17*200 XT                               </t>
  </si>
  <si>
    <t>OPORNICA MAH MEHKA ZA PRSTE  17x200X1</t>
  </si>
  <si>
    <t>0606000029</t>
  </si>
  <si>
    <t xml:space="preserve">OPORNICA MAH ZA PRSTE - MEHKA 17*250 XT                               </t>
  </si>
  <si>
    <t>OPORNICA MAH MEHKA ZA PRSTE  17x250X1</t>
  </si>
  <si>
    <t>0606000032</t>
  </si>
  <si>
    <t xml:space="preserve">OPORNICA MAH ZA PRSTE - MEHKA 30*300 XT                               </t>
  </si>
  <si>
    <t>OPORNICA MAH MEHKA ZA PRSTE  30x300XT</t>
  </si>
  <si>
    <t>0606000031</t>
  </si>
  <si>
    <t xml:space="preserve">OPORNICA MAH ZA PRSTE - MEHKA 30*200 XT                           </t>
  </si>
  <si>
    <t>OPORNICA MAH MEHKA ZA PRSTE  30X200XT</t>
  </si>
  <si>
    <t>0606000019</t>
  </si>
  <si>
    <t xml:space="preserve">OPORNICA MAH ZA ROKO - MEHKA 45*270                              </t>
  </si>
  <si>
    <t>OPORNICA MAH MEHKA ZA ROKO  45x270X1</t>
  </si>
  <si>
    <t>0606000026</t>
  </si>
  <si>
    <t xml:space="preserve">OPORNICA MAH ZA ROKO - MEHKA 75*600                              </t>
  </si>
  <si>
    <t>OPORNICA MAH MEHKA ZA ROKO   75x600X1</t>
  </si>
  <si>
    <t>0606000022</t>
  </si>
  <si>
    <t xml:space="preserve">OPORNICA MAH ZA ROKO - MEHKA 65*320         </t>
  </si>
  <si>
    <t>OPORNICA MAH MEHKA ZA ROKO    65x320X1</t>
  </si>
  <si>
    <t>0606000027</t>
  </si>
  <si>
    <t xml:space="preserve">OPORNICA MAH ZA ROKO - MEHKA 90*400     </t>
  </si>
  <si>
    <t>OPORNICA MAH  MEHKA ZA ROKO   90x400X1</t>
  </si>
  <si>
    <t>0606000025</t>
  </si>
  <si>
    <t xml:space="preserve">OPORNICA MAH ZA ROKO - MEHKA 75*400     </t>
  </si>
  <si>
    <t>OPORNICA MAH MEHKA ZA ROKO    75x400X1</t>
  </si>
  <si>
    <t>0606000021</t>
  </si>
  <si>
    <t xml:space="preserve">OPORNICA MAH ZA ROKO - MEHKA 45*400    </t>
  </si>
  <si>
    <t>OPORNICA MAH MEHKA ZA ROKO    45x400X1</t>
  </si>
  <si>
    <t>0606000024</t>
  </si>
  <si>
    <t xml:space="preserve">OPORNICA MAH ZA ROKO - MEHKA 75*350    </t>
  </si>
  <si>
    <t>OPORNICA MAH MEHKA ZA ROKO    75x350X1</t>
  </si>
  <si>
    <t>0606000020</t>
  </si>
  <si>
    <t xml:space="preserve">OPORNICA MAH ZA ROKO - MEHKA 45*350    </t>
  </si>
  <si>
    <t>OPORNICA MAH MEHKA ZA ROKO    45x350X1</t>
  </si>
  <si>
    <t>0607000005</t>
  </si>
  <si>
    <t>OVRATNIK IMOBIL. M EVI</t>
  </si>
  <si>
    <t>VRATNA PVC ZA ODRASLE OVRATNICA AERORESC</t>
  </si>
  <si>
    <t>0607000008</t>
  </si>
  <si>
    <t>OVRATNICA UNIVERZALNA ZA OTROKE KOT PEDI SELECT</t>
  </si>
  <si>
    <t>VRATNA OPORNICA-UNIVERZALNA ZA OTROKE KOT PEDI-SELECT</t>
  </si>
  <si>
    <t>0607000007</t>
  </si>
  <si>
    <t xml:space="preserve">OVRATNICA UNIVERZALNA ODRASLA STIFNECK SELECT    </t>
  </si>
  <si>
    <t>VRATNA OPORNICA-UNIVERZALNA ZA ODRASLE KOT STIFNECK SELECT COLLAR</t>
  </si>
  <si>
    <t>0612000200</t>
  </si>
  <si>
    <t xml:space="preserve">3M COMPLY-KEMIČNI INDIKATOR ZA PARNO STERILIZACIJO A250            </t>
  </si>
  <si>
    <t>KEMIJSKI INDIKATOR KONTROLE STERILIZACIJE KOT 3M COMPLY TM HERMALOG                A250</t>
  </si>
  <si>
    <t>06120000347</t>
  </si>
  <si>
    <t xml:space="preserve">IZPORALO GENTIGE ZA TERMODEZINFIKATOR  5L   </t>
  </si>
  <si>
    <t>IZPIRALO ZA TERMODEZINFIKATOR  KOT GENTIGE  CLEAN NAEUTRALIZER 5L</t>
  </si>
  <si>
    <t>0612000161</t>
  </si>
  <si>
    <t>GETINGE RINSE 5L ČISTILO ZA STROJNO ČIŠČENJE</t>
  </si>
  <si>
    <t>ČISTILO ZA STROJNO ČIŠČENJE KOT GETINGE CLEAN RINSE AID   A5L</t>
  </si>
  <si>
    <t>0612000086</t>
  </si>
  <si>
    <t xml:space="preserve">BOWIE DICK LISTIČI A100         </t>
  </si>
  <si>
    <t>INDIKATOR KONTROLE STERILIZACIJE KOT GKE BOWIE&amp;DICK  CTREI RECORDS      A100</t>
  </si>
  <si>
    <t>0612000308</t>
  </si>
  <si>
    <t>SARŽNI INDIKATOR C-S-PM-SV1 A250 GKE</t>
  </si>
  <si>
    <t xml:space="preserve">INDIKATOR KONTROLE STERILIZACIJE KOT  GKE SARŽIRNI INTEGRIRANI INDIKATORSKI LISTIČI  A250   </t>
  </si>
  <si>
    <t>0610000018</t>
  </si>
  <si>
    <t xml:space="preserve">ROKAV ZA STERILIZACIJO BREZ PREKLOPA 10*200M ŠT.100       </t>
  </si>
  <si>
    <t>ROKAV ZA PARNO STERILIZACIJO, IZ VEČ PLASTNE FOLIJE IN KAKOVOSTNEGA NEDICINSKEGA PAPIRJA, S KEMIČNIM PROCESNIM INDIKATORJEM,DIM. 10 CM X 200M, BREZ PREKLOPA    KOM</t>
  </si>
  <si>
    <t>0610000034</t>
  </si>
  <si>
    <t xml:space="preserve">ROKAV ZA STERILIZACIJO BREZ PREKLOPA 12,5CM*200M V ROLI  </t>
  </si>
  <si>
    <t>ROKAV ZA PARNO STERILIZACIJO, IZ VEČ PLASTNE FOLIJE IN KAKOVOSTNEGA NEDICINSKEGA PAPIRJA, S KEMIČNIM PROCESNIM INDIKATORJEM,DIM. 12,5 CM X 200M, BREZ PREKLOPA   KOM</t>
  </si>
  <si>
    <t>0610000017</t>
  </si>
  <si>
    <t xml:space="preserve">ROKAV ZA STERILIZACIJO BREZ PREKLOPA 7,5*200M ŠT.75     </t>
  </si>
  <si>
    <t>ROKAV ZA PARNO STERILIZACIJO, IZ VEČ PLASTNE FOLIJE IN KAKOVOSTNEGA NEDICINSKEGA PAPIRJA, S KEMIČNIM PROCESNIM INDIKATORJEM,DIM. 7,5 CM X 200M, BREZ PREKLOPA    KOM</t>
  </si>
  <si>
    <t>0610000033</t>
  </si>
  <si>
    <t xml:space="preserve">ROKAV ZA STERILIZACIJO Z PREKLOPOM  40*100M ŠT.400     </t>
  </si>
  <si>
    <t>ROKAV ZA PARNO STERILIZACIJO,  IZ VEČPLASNE FOLIJE IN KAKOVOSTNEGA MEDICINSKEGA PAPIRJA ,S KEMIČNIM PROCESNIM INDIKATORJEM,DIM.40CM X100M S PREKLOPOM ŠIR.2,5CM    KOM.</t>
  </si>
  <si>
    <t>0610000020</t>
  </si>
  <si>
    <t xml:space="preserve">ROKAV ZA STERILIZACIJO BREZ PREKLOPA 20*200 Š.200      </t>
  </si>
  <si>
    <t>ROKAV ZA PARNO STERILIZACIJO, IZ VEČ PLASTNE FOLIJE IN KAKOVOSTNEGA NEDICINSKEGA PAPIRJA, S KEMIČNIM PROCESNIM INDIKATORJEM,DIM. 20 CM X 200M, BREZ PREKLOPA   KOM</t>
  </si>
  <si>
    <t>0610000019</t>
  </si>
  <si>
    <t xml:space="preserve">ROKAV ZA STERILIZACIJO BREZ PREKLOPA 15*200 ŠT.150           </t>
  </si>
  <si>
    <t>ROKAV ZA PARNO STERILIZACIJO, IZ VEČ PLASTNE FOLIJE IN KAKOVOSTNEGA NEDICINSKEGA PAPIRJA, S KEMIČNIM PROCESNIM INDIKATORJEM,DIM. 15 CM X 200M, BREZ PREKLOPA   KOM</t>
  </si>
  <si>
    <t>0610000024</t>
  </si>
  <si>
    <t xml:space="preserve">ROKAV ZA STERILIZACIJO BREZ PREKLOPA 30*300 ŠT.300           </t>
  </si>
  <si>
    <t>ROKAV ZA PARNO STERILIZACIJO, IZ VEČ PLASTNE FOLIJE IN KAKOVOSTNEGA NEDICINSKEGA PAPIRJA, S KEMIČNIM PROCESNIM INDIKATORJEM,DIM. 30 CM X 200M, BREZ PREKLOPA     KOM</t>
  </si>
  <si>
    <t>0610000032</t>
  </si>
  <si>
    <t xml:space="preserve">ROKAV ZA STERILIZACIJO Z PREKLOPOM  30*200M ŠT.300     </t>
  </si>
  <si>
    <t>ROKAV ZA PARNO STERILIZACIJO,  IZ VEČPLASNE FOLIJE IN KAKOVOSTNEGA MEDICINSKEGA PAPIRJA ,S KEMIČNIM PROCESNIM INDIKATORJEM,DIM.30CM X200M S PREKLOPOM ŠIR.2,5CM    KOM</t>
  </si>
  <si>
    <t>0612000067</t>
  </si>
  <si>
    <t>TARAK ZA KONTR.PARNE STER. 19MMX50MM</t>
  </si>
  <si>
    <t>TRAK ZA KONTROLO PARNE STER. V ROLI</t>
  </si>
  <si>
    <t>0610000013</t>
  </si>
  <si>
    <t xml:space="preserve">VREČKA ZA STERILIZACIJO 9*10 SAMOLEPILNA     </t>
  </si>
  <si>
    <t xml:space="preserve">VREČKE ZA STERILIZACIJO, VEČPLASTNA FOLIJA, 70 GR MED. PAPIR, SAMOLEPILNE, DIM 9 X 10 CM, OPREMLJENE MORAJO BITI Z USTREZNIMIMI KEMIČNIM  PROCESNIM INDIKATORJEM.        A100    </t>
  </si>
  <si>
    <t>0610000003</t>
  </si>
  <si>
    <t xml:space="preserve">VREČKA ZA STERILIZACIJO 25*40CM SAMOLEPILNA A100      </t>
  </si>
  <si>
    <t xml:space="preserve">VREČKE ZA STERILIZACIJO, VEČPLASTNA FOLIJA, 70 GR MED. PAPIR, SAMOLEPILNE, DIM 25 X 40 CM, OPREMLJENE MORAJO BITI Z USTREZNIMIMI KEMIČNIM  PROCESNIM INDIKATORJEM.        A100    </t>
  </si>
  <si>
    <t>0610000038</t>
  </si>
  <si>
    <t xml:space="preserve">VREČKA ZA STER. SAMOLEPILNA 13*27CM A100   </t>
  </si>
  <si>
    <t>VREČKE ZA STERILIZACIJO, VEČPLASTNA FOLIJA, 70 GR MED. PAPIR, SAMOLEPILNE, DIM 13 X 27 CM, OPREMLJENE MORAJO BITI Z USTREZNIMIMI KEMIČNIM  PROCESNIM INDIKATORJEM.  A100</t>
  </si>
  <si>
    <t>0610000014</t>
  </si>
  <si>
    <t xml:space="preserve">VREČKA ZA STERILIZACIJO 9*25 A100  SAMOLEPILNA       </t>
  </si>
  <si>
    <t>VREČKE ZA STERILIZACIJO, VEČPLASTNA FOLIJA, 70 GR MED. PAPIR, SAMOLEPILNE, DIM 9 X 25 CM, OPREMLJENE MORAJO BITI Z USTREZNIMIMI KEMIČNIM  PROCESNIM INDIKATORJEM.  A100</t>
  </si>
  <si>
    <t>0610000004</t>
  </si>
  <si>
    <t xml:space="preserve">VREČKA ZA STERILIZACIJO 9*20 A100 SAMOLEPILNA  </t>
  </si>
  <si>
    <t xml:space="preserve">VREČKE ZA STERILIZACIJO, VEČPLASTNA FOLIJA, 70 GR MED. PAPIR, SAMOLEPILNE, DIM 9 X 20 CM, OPREMLJENE MORAJO BITI Z USTREZNIMIMI KEMIČNIM  PROCESNIM INDIKATORJEM.  A100          </t>
  </si>
  <si>
    <t>0610000007</t>
  </si>
  <si>
    <t xml:space="preserve">VREČKA ZA STERILIZACIJO 13*38 A100 SAMOLEPILNA  </t>
  </si>
  <si>
    <t>VREČKE ZA STERILIZACIJO, VEČPLASTNA FOLIJA, 70 GR MED. PAPIR, SAMOLEPILNE, DIM 13X 38 CM, OPREMLJENE MORAJO BITI Z USTREZNIMIMI KEMIČNIM  PROCESNIM INDIKATORJEM.  A100</t>
  </si>
  <si>
    <t>03070000140</t>
  </si>
  <si>
    <t xml:space="preserve">ACCU CHECK AVIVA TESTNI LISTIČI A50        </t>
  </si>
  <si>
    <t>ACCU - CHEK  TESTNI LISTIČI, AVIVA, TESTNI LISTIČI  A50</t>
  </si>
  <si>
    <t>03070000141</t>
  </si>
  <si>
    <t>ACCU CHECK AVIVA CONTROL L1,L2 SET</t>
  </si>
  <si>
    <t>ACCU - CHEK  TESTNI LISTIČI, AVIVA, CONTROL L1, L2 SET</t>
  </si>
  <si>
    <t>06120000331</t>
  </si>
  <si>
    <t>USTNIK ZA SCHILLER 23/26/65 KOM</t>
  </si>
  <si>
    <t>KARTONSKI USTNIK ZA SPIROMETRIJO, DIMENZIJA USTNIKA: DOLŽINA 65MM, NOTRANJI PREMER 23 MM, ZUNANJI PREMER 26 MM, KOM</t>
  </si>
  <si>
    <t>0612000003</t>
  </si>
  <si>
    <t xml:space="preserve">BEBI VATIRANE PALČKE A100    </t>
  </si>
  <si>
    <t>BEBI VATIRANE PALČKE     A100</t>
  </si>
  <si>
    <t>0307000056</t>
  </si>
  <si>
    <t>COAGUCHEK XS PT TESTNI LISTIČI  A2*24</t>
  </si>
  <si>
    <t>COAGUCHEK XS PT-TESTNI LISTIČI 2*24</t>
  </si>
  <si>
    <t>0307000138</t>
  </si>
  <si>
    <t xml:space="preserve">COAGUCHEK PRO II TESTNI LISTIČI    A2*24            </t>
  </si>
  <si>
    <t>COAGUCHEK XS PT- CONTROLS A2*24</t>
  </si>
  <si>
    <t>0307000137</t>
  </si>
  <si>
    <t>COAGUCHEK XS PT CONTROLS SET</t>
  </si>
  <si>
    <t>0307000139</t>
  </si>
  <si>
    <t>COAGUCHEK PRO II CONTROLS SET</t>
  </si>
  <si>
    <t>0501000159</t>
  </si>
  <si>
    <t>ACCU CHECK GUIDE LISTIČI A50</t>
  </si>
  <si>
    <t>ACCU CHECK GUIDE TESTNI LISTIČI A50</t>
  </si>
  <si>
    <t>0501000158</t>
  </si>
  <si>
    <t>ACCU CHECK GUIDE CONTROL 1, 2 SET</t>
  </si>
  <si>
    <t>ACCU CHECK GUIDE CONTROČ L1, L2 SET</t>
  </si>
  <si>
    <t>0307000022</t>
  </si>
  <si>
    <t xml:space="preserve">COMBUR TEST 10-M A100 ZA ANALIZO URINA     </t>
  </si>
  <si>
    <t>TESTNI TRAKOVI ZA IZVAJANJE OSNOVNE ANALIZE URINA (10 PARAMETROV) NA URINSKEM ANALIZATORJU ROCHE (KOT NPR. COMBUR 10) A100</t>
  </si>
  <si>
    <t>0605000013</t>
  </si>
  <si>
    <t>FILTER ZA MASKO PROMASK PF10 P3</t>
  </si>
  <si>
    <t>FILTER ZA MASKO ENAKOVREDNO KOT NPR. PROMASK PF10 P3</t>
  </si>
  <si>
    <t>0608000025</t>
  </si>
  <si>
    <t>NAPRSTNIK GUMIJASTI VEL.M A100</t>
  </si>
  <si>
    <t>NAPRSTNIK GUMIJASTI VEL. M  ZA REKTALNI PREGLED     A100</t>
  </si>
  <si>
    <t>0609000029</t>
  </si>
  <si>
    <t>I GEL ŠT. 3</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</si>
  <si>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3, KOM</t>
  </si>
  <si>
    <t>0612000222</t>
  </si>
  <si>
    <t xml:space="preserve">NASTAVEK ZA SPIR.SPIORGUARD PULMONARY A500  </t>
  </si>
  <si>
    <t>FILTER ZA SPIROM. SPIROGUARD      SP20/30       A100</t>
  </si>
  <si>
    <t>0307000015</t>
  </si>
  <si>
    <t>VLOŽKI HIGIENSKI A10</t>
  </si>
  <si>
    <t>HIGIENSKI VLOŽKI    A10</t>
  </si>
  <si>
    <t>0100000106</t>
  </si>
  <si>
    <t xml:space="preserve">HISTOFREEZER 40 5 MM     </t>
  </si>
  <si>
    <t>HISTOFREEZER - MIX     KPL.  ZA ZAMRZOV.BRADAVIC</t>
  </si>
  <si>
    <t>0609000027</t>
  </si>
  <si>
    <t>I GEL ŠT. 1,5</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</si>
  <si>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1.5, KOM</t>
  </si>
  <si>
    <t>0609000028</t>
  </si>
  <si>
    <t>I GEL ŠT. 2</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</si>
  <si>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2, KOM</t>
  </si>
  <si>
    <t>0307000038</t>
  </si>
  <si>
    <t>INJECTION PAD 36 MM A100</t>
  </si>
  <si>
    <t>INJEKTION   PAD    FI  36MM          A100</t>
  </si>
  <si>
    <t>0612000196</t>
  </si>
  <si>
    <t xml:space="preserve">TEST ZA UGOTAVLJ.NOSEČNOSTI A20      </t>
  </si>
  <si>
    <t>TESTNI TRAK ZA UGOTAVLJANJE NOSEČNOSTI OBČUTLJIVOST 10MLU HCG/ML URINA. 2 TESTA V ZAVOJU  A20</t>
  </si>
  <si>
    <t>0604000002</t>
  </si>
  <si>
    <t>ASPIRACIJSKI KATETER 12 CH</t>
  </si>
  <si>
    <t xml:space="preserve">KATETER ASPIRACIJSKI IZ MEDICINSKEGA PVC, BREZ DEHP, BREZ LATEKSA, VELIKOST CH 12, DOLŽINA 53 CM. S CENTRALNO ODPRTINO IN DVEMI LATERALNIMI ODPRTINAMI. MATIRANA POVRŠINA CEVKE OMOGOČA UVAJANJE BREZ UPORABE LUBRIKANTOV. KONICA Z MEHKIM ZAOKROŽENIM VRHOM NA DISTALNEM DELU OMOGOČA ATRAVMATSKO ASPIRACIJO. PO CELOTNI DOLŽINI MORAJO BITI CENTIMETRSKE OZNAKE  </t>
  </si>
  <si>
    <t>0604000004</t>
  </si>
  <si>
    <t>ASPIRACIJSKI KATETER 16 CH</t>
  </si>
  <si>
    <t>KATETER ASPIRACIJSKI IZ MEDICINSKEGA PVC, BREZ DEHP, BREZ LATEKSA, VELIKOST CH 16, DOLŽINA 53 CM. S CENTRALNO ODPRTINO IN DVEMI LATERALNIMI ODPRTINAMI. MATIRANA POVRŠINA CEVKE OMOGOČA UVAJANJE BREZ UPORABE LUBRIKANTOV. KONICA Z MEHKIM ZAOKROŽENIM VRHOM NA DISTALNEM DELU OMOGOČA ATRAVMATSKO ASPIRACIJO. PO CELOTNI DOLŽINI MORAJO BITI CENTIMETRSKE OZNAKE</t>
  </si>
  <si>
    <t>0604000022</t>
  </si>
  <si>
    <t>KATETER BALON LATEX 20 CH A10</t>
  </si>
  <si>
    <t>URINSKI KATETER TIP FOLEY DVOPOTNI  Z BALONOM 5-10ML, STERILEN, 100 % SILIKON,S KONTRASTNO ČRTO PO VSEJ DOLŽINI ZA RTG KONTROLO , Z ZAPRTIM VRHOM IN 2 STRANSKIMA ODPRTINAMA. OZNAKA DEBELINE KATETRA  IN VELIKOST BALONA NA SAMEM KATETRU, CH20   A10</t>
  </si>
  <si>
    <t>0604000010</t>
  </si>
  <si>
    <t xml:space="preserve">KATETER BALON LATEX CH 18 A10          </t>
  </si>
  <si>
    <t>URINSKI KATETER TIP FOLEY DVOPOTNI  Z BALONOM 5-10ML, STERILEN, 100 % SILIKON,S KONTRASTNO ČRTO PO VSEJ DOLŽINI ZA RTG KONTROLO , Z ZAPRTIM VRHOM IN 2 STRANSKIMA ODPRTINAMA. OZNAKA DEBELINE KATETRA  IN VELIKOST BALONA NA SAMEM KATETRU, CH18           A10</t>
  </si>
  <si>
    <t>0604000007</t>
  </si>
  <si>
    <t>KATETER BAL. SILIKON CH/12 A10</t>
  </si>
  <si>
    <t>URINSKI KATETER TIP FOLEY DVOPOTNI  Z BALONOM 5-10ML, STERILEN, 100 % SILIKON,S KONTRASTNO ČRTO PO VSEJ DOLŽINI ZA RTG KONTROLO , Z ZAPRTIM VRHOM IN 2 STRANSKIMA ODPRTINAMA. OZNAKA DEBELINE KATETRA  IN VELIKOST BALONA NA SAMEM KATETRU, CH12        A10</t>
  </si>
  <si>
    <t>0604000016</t>
  </si>
  <si>
    <t>KATETER BAL. SILIKON CH/16 A10</t>
  </si>
  <si>
    <t>URINSKI KATETER TIP FOLEY DVOPOTNI  Z BALONOM 5-10ML, STERILEN, 100 % SILIKON,S KONTRASTNO ČRTO PO VSEJ DOLŽINI ZA RTG KONTROLO , Z ZAPRTIM VRHOM IN 2 STRANSKIMA ODPRTINAMA. OZNAKA DEBELINE KATETRA  IN VELIKOST BALONA NA SAMEM KATETRU, CH16       A10</t>
  </si>
  <si>
    <t>0604000019</t>
  </si>
  <si>
    <t>KATETER BAL. SILIKON CH/22  A10</t>
  </si>
  <si>
    <t>URINSKI KATETER TIP FOLEY DVOPOTNI  Z BALONOM 5-10ML, STERILEN, 100 % SILIKON,S KONTRASTNO ČRTO PO VSEJ DOLŽINI ZA RTG KONTROLO , Z ZAPRTIM VRHOM IN 2 STRANSKIMA ODPRTINAMA. OZNAKA DEBELINE KATETRA  IN VELIKOST BALONA NA SAMEM KATETRU, CH22       A10</t>
  </si>
  <si>
    <t>0604000015</t>
  </si>
  <si>
    <t>KATETER BAL. SILIKON CH/14  A10</t>
  </si>
  <si>
    <t>URINSKI KATETER TIP FOLEY DVOPOTNI  Z BALONOM 5-10ML, STERILEN, 100 % SILIKON,S KONTRASTNO ČRTO PO VSEJ DOLŽINI ZA RTG KONTROLO , Z ZAPRTIM VRHOM IN 2 STRANSKIMA ODPRTINAMA. OZNAKA DEBELINE KATETRA  IN VELIKOST BALONA NA SAMEM KATETRU, CH14    A10</t>
  </si>
  <si>
    <t xml:space="preserve">KATETER FOLEY TIEMANN 18 MEHAK Z BALONČKOM 10ML A10      </t>
  </si>
  <si>
    <t>URINSKI KATETER TIP FOLEY DVOPOTNI  Z BALONOM 5-10ML, STERILEN,S KONTRASTNO ČRTO PO VSEJ DOLŽINI ZA RTG KONTROLO , Z ZAPRTIM VRHOM IN 2 STRANSKIMA ODPRTINAMA. OZNAKA DEBELINE KATETRA  IN VELIKOST BALONA NA SAMEM KATETRU, CH18           A10</t>
  </si>
  <si>
    <t>0604000031</t>
  </si>
  <si>
    <t>KATETER URINSKI FOLEY CH16</t>
  </si>
  <si>
    <t>URINSKI KATETER TIP FOLEY DVOPOTNI  Z BALONOM 5-10ML, STERILEN,S KONTRASTNO ČRTO PO VSEJ DOLŽINI ZA RTG KONTROLO , Z ZAPRTIM VRHOM IN 2 STRANSKIMA ODPRTINAMA. OZNAKA DEBELINE KATETRA  IN VELIKOST BALONA NA SAMEM KATETRU, CH16           A10</t>
  </si>
  <si>
    <t>0604000026</t>
  </si>
  <si>
    <t xml:space="preserve">KATERER INTIMA 0,9MM*19MM  G22 A25   </t>
  </si>
  <si>
    <t>INTIMA I.V. KATETER SISTEM ZA BAXTER 0,9 X 19 MM G22   A25</t>
  </si>
  <si>
    <t>0612000198</t>
  </si>
  <si>
    <t xml:space="preserve">SVILA KRG 4/0 45CM MERSILK Z IGLO A36    </t>
  </si>
  <si>
    <t>KIRURŠKI ŠIVALNI MATERIAL, NERESORBTIVNI, SVILA, PLETENA, 4/0, 45 CM; IGLA 3/8 KROGA, REVERZNO TRIKOTNA 19MM; KOS=NIT      A36</t>
  </si>
  <si>
    <t>0612000199</t>
  </si>
  <si>
    <t>SVILA KRG 5/0  MERSILK Z IGLO  A36</t>
  </si>
  <si>
    <t>KIRURŠKI ŠIVALNI MATERIAL, NERESORBTIVNI, SVILA, PLETENA, 5/0, 45 CM; IGLA 3/8 KROGA, REVERZNO TRIKOTNA 19MM; KOS=NIT      A36</t>
  </si>
  <si>
    <t>0612000082</t>
  </si>
  <si>
    <t>SVILA KRG 3/0 MERSILK Z IGLO A36</t>
  </si>
  <si>
    <t>KIRURŠKI ŠIVALNI MATERIAL, NERESORBTIVNI, SVILA, PLETENA, 3/0, 45 CM; IGLA 3/8 KROGA, REVERZNO TRIKOTNA 19MM; KOS=NIT    A36</t>
  </si>
  <si>
    <t>0612000208</t>
  </si>
  <si>
    <t>KOMPLET ZA ODVZEM BRISA HPV SET</t>
  </si>
  <si>
    <t>KOMPLET ZA ODVZEM BRISA NA HPV SET</t>
  </si>
  <si>
    <t>SET</t>
  </si>
  <si>
    <t>35.</t>
  </si>
  <si>
    <t>0612000292</t>
  </si>
  <si>
    <t xml:space="preserve">ODSTRANJEVALEC SPONK-KLEŠČE A10            </t>
  </si>
  <si>
    <t>ODSTRANJEVALEC SPONK-- KOVINSKI Z PREVLEČENIM PLASTIČNIM ROČAJEM, ZA ODSTRANJEVANJE NAVADNIH IN ŠIRŠIH SPONK, ZA ENKRATNO UPORABO, V  SC  10KOM</t>
  </si>
  <si>
    <t>36.</t>
  </si>
  <si>
    <t>0612000012</t>
  </si>
  <si>
    <t>KOZAREC PVC  1 DCL         A100</t>
  </si>
  <si>
    <t>37.</t>
  </si>
  <si>
    <t>0612000391</t>
  </si>
  <si>
    <t xml:space="preserve">KOZAREC PVC 2DCL 100KOM BREZBARVEN    </t>
  </si>
  <si>
    <t>KOZAREC PVC  2 DCL , BREZBARVEN       A100</t>
  </si>
  <si>
    <t>KPL</t>
  </si>
  <si>
    <t>38.</t>
  </si>
  <si>
    <t>0612000043</t>
  </si>
  <si>
    <t>TAMPON GELITA ZA ZAUSTAVLJANJE  KRVAVITVE A50</t>
  </si>
  <si>
    <t>STERILNA POSTOPERATIVNA NOSNA TAMPONADA IZ OKSIDIRANE CELULOZE ZA ZAUSTAVLJANJE KRVAVITEV Z VRVICO, Z CEVKO   4,5 CM, A50</t>
  </si>
  <si>
    <t>39.</t>
  </si>
  <si>
    <t xml:space="preserve">ROLA MEDICINSKA ZA PREG.MIZE 49CMX50M 2SL. A6  </t>
  </si>
  <si>
    <t>PAPIR ROLO ZA PREGLEDNE MIZE, 49CMX 50M, 2 SLOJA, EKONOMIČNO PAKIRANJE  A6</t>
  </si>
  <si>
    <t>40.</t>
  </si>
  <si>
    <t>1303010022</t>
  </si>
  <si>
    <t xml:space="preserve">ROLA MEDICINSKA 59*50M ZA PREG.MIZE A1          </t>
  </si>
  <si>
    <t xml:space="preserve">PAPIR ROLO ZA PREGLEDNE MIZE, 59CMX 50M, 2 SLOJA, EKONOMIČNO PAKIRANJE  </t>
  </si>
  <si>
    <t>41.</t>
  </si>
  <si>
    <t>0612000330</t>
  </si>
  <si>
    <t xml:space="preserve">LEDVIČKA PVC ZA ENKRATNO UPORABO       </t>
  </si>
  <si>
    <t>LEDVIČKA IZ POLIPROPILENA ZA ENKRATNO UPORABO, TRDA VOLUMEN 700 ML</t>
  </si>
  <si>
    <t>42.</t>
  </si>
  <si>
    <t>0609000026</t>
  </si>
  <si>
    <t>I GEL ŠT.4</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</si>
  <si>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4, KOM</t>
  </si>
  <si>
    <t>43.</t>
  </si>
  <si>
    <t>0612000018</t>
  </si>
  <si>
    <t>LOPATICA ZA GRLO A 100 KOM</t>
  </si>
  <si>
    <t>LOPATICA ZA JEZIK LESENA, GLADKO BRUŠENA, DOLŽINA 15 CM, NESTERILNA   A100</t>
  </si>
  <si>
    <t>44.</t>
  </si>
  <si>
    <t>0612000371</t>
  </si>
  <si>
    <t xml:space="preserve">LOPATICA ZA JEZIK STER. A50 POSAM. PAKIRANA     </t>
  </si>
  <si>
    <t>LOPATICA ZA JEZIK, LESENA, STERILNA, ZA DIAGNOSTIČNO PREISKAVO USTNE VOTLINE, GLADKO BRUŠENA, DOLŽINA 15 CM, A50, KOT NPR. MAIMED.</t>
  </si>
  <si>
    <t>45.</t>
  </si>
  <si>
    <t>0612000017</t>
  </si>
  <si>
    <t xml:space="preserve">LIJ PVC ZA OTOSKOP HEINE A10  </t>
  </si>
  <si>
    <t xml:space="preserve">LIJ  ZA VEČKRATNO UPORABO KOMPATIBILEN ZA OTOSKOP HEINE BETA 100  A10  </t>
  </si>
  <si>
    <t>46.</t>
  </si>
  <si>
    <t>0612000353</t>
  </si>
  <si>
    <t xml:space="preserve">LIJ ZA OTOSKOP 1XUPORABA 4,0MM ZA BETA100 A50                    </t>
  </si>
  <si>
    <t>LIJ ZA ENKRATNO UPORABO KOMPATIBILEN ZA OTOSKOP HEINE BETA 100 A50</t>
  </si>
  <si>
    <t>47.</t>
  </si>
  <si>
    <t>0612000286</t>
  </si>
  <si>
    <t>SET YANKAUER 8MM CH 30*2 A30</t>
  </si>
  <si>
    <t>SESALNA CEV TIPA YANKAUER ZA RESPIRATOR, CH 30, CEV DOLŽINE 2M, NA KONCU TRDA KONICA Z DRŽALOM DOLŽINE 30CM IN PREMERA 8MM, KI JE LOČLJIVA OD CEVI, A30</t>
  </si>
  <si>
    <t>48.</t>
  </si>
  <si>
    <t>0612000369</t>
  </si>
  <si>
    <t xml:space="preserve">LOPATICA ZA VAG.BRIS LESENA STER A500 POS.PAK-GARDENING             </t>
  </si>
  <si>
    <t>LOPATICA ZA VAGINALNI BRIS S PODALJŠANIM ROŽIČKOM, LESENA, GLADKA STERILNA. POSAMIČNO PAKIRANA V SC  A500</t>
  </si>
  <si>
    <t>49.</t>
  </si>
  <si>
    <t>0612000287</t>
  </si>
  <si>
    <t xml:space="preserve">SONDA ŽELODČNA CH 16*1200 MM A 25     </t>
  </si>
  <si>
    <t>SONDA ŽELOČNA ZA HRANJENJE IN IZ PIRANJE ŽELODCA, DOLŽINE 120 CM. JE IZ MEDICINSKEGA PVC-JA, BREZ LATEKSA. ZAPRT VRH TRANSKI LUKNJICI. OZNAKE V INTERVALIH PO 10 CM , CH 16 A25</t>
  </si>
  <si>
    <t>50.</t>
  </si>
  <si>
    <t>0612000202</t>
  </si>
  <si>
    <t xml:space="preserve">CEV KONEKTNA UNIV. 7MM*30M  </t>
  </si>
  <si>
    <t>UNIVERZALNA KONEKTNA CEV ZA ASPIRATOR 7MMX30M, KOM</t>
  </si>
  <si>
    <t>51.</t>
  </si>
  <si>
    <t>0307000111</t>
  </si>
  <si>
    <t xml:space="preserve">FILTER BAKTERIJSKI AMBU-RESPIRATOR        </t>
  </si>
  <si>
    <t>FILTER VIRALNO BAKTERIOLOŠKI ZA ODRASLE. FILTER MORA BITI ZA DIHALNE VOLUMNE OD 200 DO 1500 ML. VOLUMEN FILTRA SME BITI NAJVEČ 68 ML, PADEC PRITISKA PRI NEUPORABLJENEM FILTRU IN PRETOKU 30L/MIN NE SME BITI VEČJI OD 120 PA. POVEČANJE PADCA PRITISKA PO UPORABI TREH UR NE SME BITI VEČJE OD 5 PA. LUER-LOCK SPOJKA, TEŽA FILTRA NAJVEČ 42 G, BITI MORA ELEKTROSTATIČEN. ZAMAŠEK SPOJKE LUER ZA MERITEV (ET)CO2 NE SME BITI LOČLJIV OD FILTRA. PREIZKUŠEN MORA BITI NA UČINKOVITOST FILTRACIJE Z TBC, HEPATITIS C, BACILLUS SUBTILIS VAR. NIGER IN VIRUS MS-2. POSTOPEK MERITEV MORA BITI PO BS EN 13328-1, BAKTERIJSKO VIRALNA VERZIJA (KOT JE OPISANO V ANESTHESIA 2000; 55:458-65). FILTRACIJSKA UČINKOVITOST PO POSTOPKU BS EN 13328-1, NA PREJ OMENJENE BAKTERIJE IN VIRUSE MORA BITI VSAJ 99,999%. VSE SPOJKE MORAJO BITI SKLADNE S STANDARDOM BS EN 1281-1: 1997. PREIZKUŠEN MORA BITI TUDI S TESTOM S SOLJO PO STANDARDU ISO 23328-1, PRI KATEREM JE LAHKO PREPUSTNOST NAJVEČ 0,60%.</t>
  </si>
  <si>
    <t>52.</t>
  </si>
  <si>
    <t>0612000314</t>
  </si>
  <si>
    <t>PESAR ŠT.60-SILIKONSKI</t>
  </si>
  <si>
    <t>PESAR  SILIKONSKI  ŠT.60</t>
  </si>
  <si>
    <t>53.</t>
  </si>
  <si>
    <t xml:space="preserve">MASKA ZA INHALACIJO Z RAZPRŠIL ODRASLA (NEBULIZATOR)   </t>
  </si>
  <si>
    <t>MASKA Z RAZPRŠILCEM ZA ZDRAVILA- ODRASLI. ZAGOTAVLJA, DA SO PRI PRETOKU 8L/MIN DELCI MANJŠI OD 5 MIKRONOV IN DA JE UČINKOVINA RAZPRŠENA NAJMANJ 0,50 G/MIN. KOMPLET S PROZORNO MASKO Z NOSNIM STIŠČKOM IN CEVKO Z NAVOJEM, KI SE PRIVIJE NA RAZPRŠILNIK, KOM</t>
  </si>
  <si>
    <t>54.</t>
  </si>
  <si>
    <t>0605000018</t>
  </si>
  <si>
    <t xml:space="preserve">MASKA PVC ZA KISIK BREZ CEVKE ODR. A40       </t>
  </si>
  <si>
    <t>MASKA PVC ZA KISIK BREZ CEVKE   ODRASLA, A40</t>
  </si>
  <si>
    <t>55.</t>
  </si>
  <si>
    <t>0605000002</t>
  </si>
  <si>
    <t xml:space="preserve">MASKA PVC ZA KISIK S CEVKO  OTROŠKA    </t>
  </si>
  <si>
    <t>MASKA ZA KISIK ZA ENKRATNO UPORABO, UPOGLJIV MATERIAL, STOŽČASTE OBLIKE S KOVINSKIM STIŠČKOM NA NOSNEM DELU, OB STRANEH ODPRTINE  ZA IZDIHAN ZRAK, S PRIKLJUČNO CEVJO 2,1M  OTROŠKA, KOM</t>
  </si>
  <si>
    <t>56.</t>
  </si>
  <si>
    <t>0605000011</t>
  </si>
  <si>
    <t>MASKA INHALACIJSKA HOT TOP  PLUS ZA OTROKE   A 30</t>
  </si>
  <si>
    <t>MASKA Z RAZPRŠILCEM ZA ZDRAVILA- OTROŠKA. ZAGOTAVLJA, DA SO PRI PRETOKU 8L/MIN DELCI MANJŠI OD 5 MIKRONOV IN DA JE UČINKOVINA RAZPRŠENA NAJMANJ 0,50 G/MIN. KOMPLET S PROZORNO MASKO Z NOSNIM STIŠČKOM IN CEVKO Z NAVOJEM, KI SE PRIVIJE NA RAZPRŠILNIK, A30</t>
  </si>
  <si>
    <t>57.</t>
  </si>
  <si>
    <t>0605000004</t>
  </si>
  <si>
    <t xml:space="preserve">MASKA PVC ZA KISIK S CEVKO OHIO - OTROŠKA    </t>
  </si>
  <si>
    <t>MASKA ZA KISIK Z BALONOM (OHIO) ZA OTROKE S PRIKLJUČNO CEVJO 2,1M , KOM</t>
  </si>
  <si>
    <t>58.</t>
  </si>
  <si>
    <t>0605000003</t>
  </si>
  <si>
    <t xml:space="preserve">MASKA PVC ZA KISIK BALON OHIO ZA ODRASLE PRIKLJ.CEV 2,1M      </t>
  </si>
  <si>
    <t>MASKA ZA KISIK Z BALONOM (OHIO) ZA ODRASLE S PRIKLJUČNO CEVJO 2,1M, KOM</t>
  </si>
  <si>
    <t>59.</t>
  </si>
  <si>
    <t>0605000001</t>
  </si>
  <si>
    <t xml:space="preserve">MASKA PVC ZA KISIK ZA ODRASLE S CEVKO 2,1M             </t>
  </si>
  <si>
    <t>MASKA ZA KISIK ZA ENKRATNO UPORABO, UPOGLJIV MATERIAL, STOŽČASTE OBLIKE S KOVINSKIM STIŠČKOM NA NOSNEM DELU, OB STRANEH ODPRTINE  ZA IZDIHAN ZRAK, S PRIKLJUČNO CEVJO 2,1M ODRASLA, KOM</t>
  </si>
  <si>
    <t>60.</t>
  </si>
  <si>
    <t>0605000006</t>
  </si>
  <si>
    <t xml:space="preserve">MASKA ZA UMETNO DIHANJE Z NEPOVR. VENTILOM              </t>
  </si>
  <si>
    <t>Balon za predihavanje tipa AMBU iz PVC materiala z obrazno masko za odrasle in torbo za kisik. Velikost št. 5. Maska ima varnostni ventil za nadtlak, vrtljiv za 360°. Kapaciteta 1600 ml, dimenzije 22x12cm. Balon je izdelan iz gume.</t>
  </si>
  <si>
    <t>61.</t>
  </si>
  <si>
    <t>0612000154</t>
  </si>
  <si>
    <t xml:space="preserve">MERCKOFIX SPRAY-FIKSATIVE 100ML   </t>
  </si>
  <si>
    <t>SPRAY ZA FIKSACIJO BRISEV 100 ML (ENAKE KVALITETE KOT MERCKOFIX SPRAY FIXATIVE ALI ENAKOVREDNO), KOM</t>
  </si>
  <si>
    <t>62.</t>
  </si>
  <si>
    <t>0612000020</t>
  </si>
  <si>
    <t xml:space="preserve">NASTAVEK PVC ZA TERMOMETER TERMOSKAN A 40         </t>
  </si>
  <si>
    <t>NASTAVEK PVC ZA TERMOMETER ENAKO KOT BRAUN THERMOSCAN         A40</t>
  </si>
  <si>
    <t>63.</t>
  </si>
  <si>
    <t>0604000020</t>
  </si>
  <si>
    <t xml:space="preserve">NOSNI KATETER ZA APLIKACIJO KISIKA ZA ODRASLE     </t>
  </si>
  <si>
    <t>KANILA NOSNA DVOROGA ZA VPIHOVANJE KISIKA ZA 1X UPORABO, DOLŽINE 2,1M</t>
  </si>
  <si>
    <t>64.</t>
  </si>
  <si>
    <t>0612000142</t>
  </si>
  <si>
    <t>PESAR ŠT.75-SILIKONSKI</t>
  </si>
  <si>
    <t>PESAR  SILIKONSKI  ŠT.75</t>
  </si>
  <si>
    <t>65.</t>
  </si>
  <si>
    <t>0612000145</t>
  </si>
  <si>
    <t>PESAR ŠT.80-SILIKONSKI</t>
  </si>
  <si>
    <t>PESAR  SILIKONSKI  ŠT.80</t>
  </si>
  <si>
    <t>66.</t>
  </si>
  <si>
    <t>0612000144</t>
  </si>
  <si>
    <t>PESAR ŠT.65-SILIKONSKI</t>
  </si>
  <si>
    <t>PESAR SILIKONSKI    ŠT. 65</t>
  </si>
  <si>
    <t>67.</t>
  </si>
  <si>
    <t>0612000141</t>
  </si>
  <si>
    <t>PESAR ŠT.70-SILIKONSKI</t>
  </si>
  <si>
    <t>PESAR SILIKONSKI ŠT.70</t>
  </si>
  <si>
    <t>68.</t>
  </si>
  <si>
    <t>0612000344</t>
  </si>
  <si>
    <t>PESAR ŠT.85-SILIKONSKI</t>
  </si>
  <si>
    <t>69.</t>
  </si>
  <si>
    <t>0612000387</t>
  </si>
  <si>
    <t>PESAR ŠT.90 SILIKONSKI</t>
  </si>
  <si>
    <t>70.</t>
  </si>
  <si>
    <t>0307000029</t>
  </si>
  <si>
    <t>PINCETA ZA ODSTRAN. KLOPOV</t>
  </si>
  <si>
    <t xml:space="preserve">PINCETA ZA ODSTR. KLOPA             </t>
  </si>
  <si>
    <t>71.</t>
  </si>
  <si>
    <t>0307000008</t>
  </si>
  <si>
    <t>PREDPASNIK PLASTIFICIRAN 80*120 CM</t>
  </si>
  <si>
    <t>PREDPASNIK PLASTIFICIRANI, 120X80CM, BELE BARVE IZ TRPEŽNE VLAKNOVINE     KOM</t>
  </si>
  <si>
    <t>72.</t>
  </si>
  <si>
    <t>0612000283</t>
  </si>
  <si>
    <t>NASTAVEK ZA ASPIRACIJO STER. Z REG. A100</t>
  </si>
  <si>
    <t>NASTAVEK ZA ASPIRACIJO Z REGULATORJEM VLEKA  ZA 1 X UPORABO, STERILEN      A100</t>
  </si>
  <si>
    <t>73.</t>
  </si>
  <si>
    <t>1500000008</t>
  </si>
  <si>
    <t xml:space="preserve">VREČKA ZA LED       </t>
  </si>
  <si>
    <t>VREČKA ZA LEDENE OBKLADKE-- OKROGLI PAKET</t>
  </si>
  <si>
    <t>74.</t>
  </si>
  <si>
    <t>0612000097</t>
  </si>
  <si>
    <t xml:space="preserve">REŠEVALNA FOLIJA ZLATO/SREBRO 160 CM * 210 CM      </t>
  </si>
  <si>
    <t xml:space="preserve">REŠEVALNA FOLIJA          160X210      ZLATO/SREBRNA  </t>
  </si>
  <si>
    <t>75.</t>
  </si>
  <si>
    <t>0612000027</t>
  </si>
  <si>
    <t>RJUHA 240*140 CM</t>
  </si>
  <si>
    <t>RJUHA IZ NETKANEGA BLAGA ZA ENKRATNO UPORABO DIMENZIJE 240 X 150CM  KOM</t>
  </si>
  <si>
    <t>76.</t>
  </si>
  <si>
    <t>0612000036</t>
  </si>
  <si>
    <t xml:space="preserve">SKALPEL ZA ENKRATNO UPORABO ŠT.10 A10   </t>
  </si>
  <si>
    <t>SKALPEL Z ROČAJEM ZA 1X UPORABO FIG. 10   A10</t>
  </si>
  <si>
    <t>77.</t>
  </si>
  <si>
    <t>0612000037</t>
  </si>
  <si>
    <t xml:space="preserve">SKALPEL ZA ENKRATNO UPORABO ŠT.15 A10   </t>
  </si>
  <si>
    <t>SKALPEL Z ROČAJEM ZA 1X UPORABO FIG. 15   A10</t>
  </si>
  <si>
    <t>78.</t>
  </si>
  <si>
    <t>0307000108</t>
  </si>
  <si>
    <t xml:space="preserve">TAMPON NOSNI 4,5CM Z VRVICO Z CEVKO A100   </t>
  </si>
  <si>
    <t>TAMPON NOSNI 4,5CM Z CEVKO Z VRCVICO  A100</t>
  </si>
  <si>
    <t>79.</t>
  </si>
  <si>
    <t>0612000060</t>
  </si>
  <si>
    <t>BRITIVICA ZA ENKRATNO UPORABO A10</t>
  </si>
  <si>
    <t>BRITVICE ZA ENKRATNO UPORABO Z DVOJNIM REZILOM A10</t>
  </si>
  <si>
    <t>80.</t>
  </si>
  <si>
    <t>0504000076</t>
  </si>
  <si>
    <t xml:space="preserve">STEKLA POKROVNA 20*20MM A100  </t>
  </si>
  <si>
    <t xml:space="preserve">STEKLA POKROVNA     20X20MM      A100   </t>
  </si>
  <si>
    <t>81.</t>
  </si>
  <si>
    <t>0612000038</t>
  </si>
  <si>
    <t xml:space="preserve">STEKLA PREDMETNA 76*26 MAT A50   </t>
  </si>
  <si>
    <t>STEKLA PREDMETNA  MATIRANA       76X26     A50</t>
  </si>
  <si>
    <t>82.</t>
  </si>
  <si>
    <t>0504000017</t>
  </si>
  <si>
    <t>STEKLA PREDMETNA 76*26 MM A50</t>
  </si>
  <si>
    <t>STEKLA PREDMETNA  76X26     A50</t>
  </si>
  <si>
    <t>83.</t>
  </si>
  <si>
    <t>0612000034</t>
  </si>
  <si>
    <t xml:space="preserve">GAZA ZA USTAVLJ.KRVAVITVE 5*7,5CM A12         </t>
  </si>
  <si>
    <t>GAZA ZA USTAVLJANJE KRVAVITEV 5 X 7,5 CM KOT NPR. CURACEL A12</t>
  </si>
  <si>
    <t>84.</t>
  </si>
  <si>
    <t>0304000020</t>
  </si>
  <si>
    <t>LEUKOPLAST 2,5*5M</t>
  </si>
  <si>
    <t>LEPILNI TRAK IZ ACETATNE SVILE 2,5CMX5M,  KOM</t>
  </si>
  <si>
    <t>85.</t>
  </si>
  <si>
    <t>0612000042</t>
  </si>
  <si>
    <t xml:space="preserve">ŠČETKA ZA JEMANJE BRISA STERI. A 100        </t>
  </si>
  <si>
    <t>ŠČETKA STERILNA ZA ODVZEM BRISA IZ MATERNIČNEGA VRATU    A100</t>
  </si>
  <si>
    <t>86.</t>
  </si>
  <si>
    <t>0612000243</t>
  </si>
  <si>
    <t xml:space="preserve">TROP T SENSITIVE RAPID ASSAY TROPONIN A10  </t>
  </si>
  <si>
    <t>TROP TEST SENSITIVE TEST A10</t>
  </si>
  <si>
    <t>87.</t>
  </si>
  <si>
    <t>0302000021</t>
  </si>
  <si>
    <t xml:space="preserve">TRAK ZA TAMPONADO NOSA STERILNI 1CM*10M                     </t>
  </si>
  <si>
    <t>STERILIZIRAN TKAN TRAK ZVIT V ROLICO, IZ GAZE, STERILNA TAMPONADA, 1CM X 10 M, KOM</t>
  </si>
  <si>
    <t>88.</t>
  </si>
  <si>
    <t>0612000197</t>
  </si>
  <si>
    <t xml:space="preserve">TROSMERNI VENTIL PETELINČEK  </t>
  </si>
  <si>
    <t>TROSMERNI VENTIL - PETELINČEK  KOM</t>
  </si>
  <si>
    <t>89.</t>
  </si>
  <si>
    <t>0609000001</t>
  </si>
  <si>
    <t>TUBUS AIRWAY ŠT.4</t>
  </si>
  <si>
    <t>TUBUS   AIRWAI     T4 DOL. 40MM</t>
  </si>
  <si>
    <t>90.</t>
  </si>
  <si>
    <t>0609000017</t>
  </si>
  <si>
    <t>TUBUS AIRWAY ŠT.7</t>
  </si>
  <si>
    <t>TUBUS   AIRWAI     T4 DOL. 70MM</t>
  </si>
  <si>
    <t>91.</t>
  </si>
  <si>
    <t>0609000016</t>
  </si>
  <si>
    <t xml:space="preserve">TUBUS AIRWAY ŠT.6      </t>
  </si>
  <si>
    <t>TUBUS   AIRWAI     T6 DOL. 60MM ČRNA</t>
  </si>
  <si>
    <t>92.</t>
  </si>
  <si>
    <t>0609000033</t>
  </si>
  <si>
    <t>TUBUS AIRWAY ŠT.9</t>
  </si>
  <si>
    <t>TUBUS   AIRWAI   T 9 DOL. 90 RUMENA</t>
  </si>
  <si>
    <t>93.</t>
  </si>
  <si>
    <t>0609000002</t>
  </si>
  <si>
    <t>TUBUS AIRWAY ŠT.5</t>
  </si>
  <si>
    <t>TUBUS   AIRWAI    T5 DOL. 50MM MODRA</t>
  </si>
  <si>
    <t>94.</t>
  </si>
  <si>
    <t>0609000018</t>
  </si>
  <si>
    <t>TUBUS AIRWAY ŠT.8</t>
  </si>
  <si>
    <t>TUBUS   AIRWAI    T8 DOL. 80MM ZELENA</t>
  </si>
  <si>
    <t>95.</t>
  </si>
  <si>
    <t>0609000019</t>
  </si>
  <si>
    <t>TUBUS AIRWAY ŠT.10</t>
  </si>
  <si>
    <t>TUBUS   AIRWAI   T 10 DOL. 100MM RDEČA</t>
  </si>
  <si>
    <t>96.</t>
  </si>
  <si>
    <t>0609000007</t>
  </si>
  <si>
    <t>TUBUS ENDOTRAHIALNI ŠT. 8.5</t>
  </si>
  <si>
    <t>TUBUS ZA ANESTEZIJO IN URGENTNE PRIMERE, IZ PROZORNEGA ,TERMOSENZIBILNEGA, BIOKOMPATIBILNEGA (ISO 10993-1)PVC-JA Z ATRAVMATSKO ZAOBLJENIMI ZAKLJUČKI,  Z MRFIJEVIM OČESOM, Z RADIOPAČNO NITKO, VELIKOST 8.5MM     KOM</t>
  </si>
  <si>
    <t>97.</t>
  </si>
  <si>
    <t>0609000004</t>
  </si>
  <si>
    <t>TUBUS ENDOTRAHEALNI ŠT.6</t>
  </si>
  <si>
    <t>TUBUS ZA ANESTEZIJO IN URGENTNE PRIMERE, IZ PROZORNEGA ,TERMOSENZIBILNEGA, BIOKOMPATIBILNEGA (ISO 10993-1)PVC-JA Z ATRAVMATSKO ZAOBLJENIMI ZAKLJUČKI,  Z MRFIJEVIM OČESOM, Z RADIOPAČNO NITKO, VELIKOST 6 MM   KOM</t>
  </si>
  <si>
    <t>98.</t>
  </si>
  <si>
    <t>0609000006</t>
  </si>
  <si>
    <t>TUBUS ENDOTRAHIALNI ŠT.7.5</t>
  </si>
  <si>
    <t>TUBUS ZA ANESTEZIJO IN URGENTNE PRIMERE, IZ PROZORNEGA ,TERMOSENZIBILNEGA, BIOKOMPATIBILNEGA (ISO 10993-1)PVC-JA Z ATRAVMATSKO ZAOBLJENIMI ZAKLJUČKI,  Z MRFIJEVIM OČESOM, Z RADIOPAČNO NITKO, VELIKOST 7.5MM   KOM</t>
  </si>
  <si>
    <t>99.</t>
  </si>
  <si>
    <t>0609000005</t>
  </si>
  <si>
    <t xml:space="preserve">TUBUS ENDOTRAHIALNI ŠT.7.0    </t>
  </si>
  <si>
    <t>TUBUS ZA ANESTEZIJO IN URGENTNE PRIMERE, IZ PROZORNEGA ,TERMOSENZIBILNEGA, BIOKOMPATIBILNEGA (ISO 10993-1)PVC-JA Z ATRAVMATSKO ZAOBLJENIMI ZAKLJUČKI,  Z MRFIJEVIM OČESOM, Z RADIOPAČNO NITKO, VELIKOST 7MM KOM</t>
  </si>
  <si>
    <t>100.</t>
  </si>
  <si>
    <t>0609000025</t>
  </si>
  <si>
    <t>TUBUS ENDOTRAHEALNI ŠT.8</t>
  </si>
  <si>
    <t>TUBUS ZA ANESTEZIJO IN URGENTNE PRIMERE, IZ PROZORNEGA ,TERMOSENZIBILNEGA, BIOKOMPATIBILNEGA (ISO 10993-1)PVC-JA Z ATRAVMATSKO ZAOBLJENIMI ZAKLJUČKI,  Z MRFIJEVIM OČESOM, Z RADIOPAČNO NITKO, VELIKOST 8MM KOM</t>
  </si>
  <si>
    <t>101.</t>
  </si>
  <si>
    <t xml:space="preserve">FIKSATOR ZA TUBUS EASY FIX ODR.IN OTR.        </t>
  </si>
  <si>
    <t>FIKSATOR ZA TUBUS OD VELIKOSTI 4,5 DALJE</t>
  </si>
  <si>
    <t>102.</t>
  </si>
  <si>
    <t>0609000003</t>
  </si>
  <si>
    <t xml:space="preserve">TUBUS ENDOTRAHIALNI ŠT.5.0 PEDIATRIČNI     </t>
  </si>
  <si>
    <t>TUBUS E/T ZA KRATKO IN SREDNJE DOLGO INTUBACIJO BREZ BALONA, ŠT. 5,0</t>
  </si>
  <si>
    <t>103.</t>
  </si>
  <si>
    <t>0609000010</t>
  </si>
  <si>
    <t xml:space="preserve">TUBUS ENDOTRAHIALNI ŠT.4.0 MM  PEDIATRIČNI  </t>
  </si>
  <si>
    <t>TUBUS E/T ZA KRATKO IN SREDNJE DOLGO INTUBACIJO BREZ BALONA, ŠT. 4,0</t>
  </si>
  <si>
    <t>104.</t>
  </si>
  <si>
    <t>0610000040</t>
  </si>
  <si>
    <t xml:space="preserve">VREČKA URINSKA OTROŠKA STER. 150ML A50   </t>
  </si>
  <si>
    <t>VREČKA OTROŠKA STERILNA ZA ZBIRANJE URINA PRI OTROCIH, Z UNIVERZALNO ODPRTINO GRADUIRANA OD 50-150ML, LEPILO NE VSEBUJE LATEXA    A 50</t>
  </si>
  <si>
    <t>105.</t>
  </si>
  <si>
    <t>1500000021</t>
  </si>
  <si>
    <t xml:space="preserve">BATERIJA HEINE ZA OTOSKOP 3,5V -X02.99.382   </t>
  </si>
  <si>
    <t>BATERIJA HEINE ZA OTOSKOP 3,5V</t>
  </si>
  <si>
    <t>106.</t>
  </si>
  <si>
    <t>0612000094</t>
  </si>
  <si>
    <t xml:space="preserve">VATIRANA PALČKA  - USTNA NEGA A100                      </t>
  </si>
  <si>
    <t>VATIRANA PALČKA  - 20 CM - USTNA NEGA  , NESTER.  A 100</t>
  </si>
  <si>
    <t>107.</t>
  </si>
  <si>
    <t>0610000002</t>
  </si>
  <si>
    <t xml:space="preserve">VREČKA PVC Z OBROČEM ZA BRUHANJE     </t>
  </si>
  <si>
    <t>VREČKA PVC Z OBROČEM ZA BRUHANJE, VEL. 38CM X 17CM, OBROČ PREMER 12,5CM, LIJAKASTE OBLIKE, NA ZUNANJI STRANI VREČKE JE OZNAČEN VOLUMEN OD 100ML DO 1500ML.VREČKE SO ZLOŽENE V OBLIKI TULCA, KAR OMOGOČA ENOSTAVNO IZVLEČENJE  SAMO ENEGA ARTIKLA. VREČKA JE ZA ENKRATNO UPORABO  KOM</t>
  </si>
  <si>
    <t>108.</t>
  </si>
  <si>
    <t>0610000042</t>
  </si>
  <si>
    <t>VREČKA ASPIRACIJSKA 1000 ML</t>
  </si>
  <si>
    <t>VREČKA ZA ASPIRATOR 1000ML , KOMPATIBILNA Z ASPIRATORJEM  ACCU-VAC</t>
  </si>
  <si>
    <t>110.</t>
  </si>
  <si>
    <t>0611000046</t>
  </si>
  <si>
    <t xml:space="preserve">VREČKA ZA URIN Z ODTOKOM 2000 ML IZPUST 90CM          </t>
  </si>
  <si>
    <t>VREČKA ZA URIN GRAD. 2L Z IZPUSTOM, STERILNA , Z NEPOVRATNO VALVULO KOM</t>
  </si>
  <si>
    <t>111.</t>
  </si>
  <si>
    <t>0612000048</t>
  </si>
  <si>
    <t>ZBIRALNIK PVC 4 L  ZA IGLE</t>
  </si>
  <si>
    <t>ZBIRALNIK ZA IGLE IZ PLASTIKE, KOPOLIMERJA IN POLIPROPILENA. ODPORNI NA TOPILA. BARVILA S KATERIMI SO OBARVANA NE SMEJO VSEBOVATI KADMIJA IN DRUGIH TEŽKIH KOVIN. LAHKO SE UPEPELIJO. OKROGLE OBLIKE  KAPACITETA   4L KOM</t>
  </si>
  <si>
    <t>112.</t>
  </si>
  <si>
    <t>0612000047</t>
  </si>
  <si>
    <t>ZBIRALNIK PVC 1.5 L   ZA IGLE</t>
  </si>
  <si>
    <t>ZBIRALNIK ZA IGLE IZ PLASTIKE, KOPOLIMERJA IN POLIPROPILENA. ODPORNI NA TOPILA. BARVILA S KATERIMI SO OBARVANA NE SMEJO VSEBOVATI KADMIJA IN DRUGIH TEŽKIH KOVIN. LAHKO SE UPEPELIJO. OKROGLE OBLIKE  KAPACITETA 1.5L  KOM</t>
  </si>
  <si>
    <t>113.</t>
  </si>
  <si>
    <t>0612000088</t>
  </si>
  <si>
    <t>ZBIRALNIK PVC 3.5 L</t>
  </si>
  <si>
    <t>ZBIRALNIK ZA IGLE IZ PLASTIKE, KOPOLIMERJA IN POLIPROPILENA. ODPORNI NA TOPILA. BARVILA S KATERIMI SO OBARVANA NE SMEJO VSEBOVATI KADMIJA IN DRUGIH TEŽKIH KOVIN. LAHKO SE UPEPELIJO. OKROGLE OBLIKE  KAPACITETA   3,5L  KOM</t>
  </si>
  <si>
    <t>114.</t>
  </si>
  <si>
    <t>0612000219</t>
  </si>
  <si>
    <t xml:space="preserve">ZBIRALNIK PVC ZA IGLE 0,7 L RUMEN       </t>
  </si>
  <si>
    <t>ZBIRALNIK ZA IGLE IZ PLASTIKE, KOPOLIMERJA IN POLIPROPILENA. ODPORNI NA TOPILA. BARVILA S KATERIMI SO OBARVANA NE SMEJO VSEBOVATI KADMIJA IN DRUGIH TEŽKIH KOVIN. LAHKO SE UPEPELIJO. OKROGLE OBLIKE  KAPACITETA    0,7L KOM</t>
  </si>
  <si>
    <t>116.</t>
  </si>
  <si>
    <t>0611000004</t>
  </si>
  <si>
    <t>ŽARNICA Z OTOSKOP</t>
  </si>
  <si>
    <t>ŽARNICA ZA OTOSKOP    HEINE   XHL    3,5 V XENON HALOGEN</t>
  </si>
  <si>
    <t>117.</t>
  </si>
  <si>
    <t>0612000207</t>
  </si>
  <si>
    <t>MINI SPIKE A25</t>
  </si>
  <si>
    <t xml:space="preserve">RAZDELJEVALNI ZATIČ: OBSEG ZELENEGA MINI-SPIKE® SE UPORABLJA ZA ODVZEM ALI VBRIZGAVANJE TEKOČINE IZ VIALE ZDRAVILA ALI POLTRDIH POSOD. PREDSTAVLJEN Z 0,45 ΜM RETENTIVNIM ZRAČNIM FILTROM ZA BAKTERIJE, ZELENI MINI-SPIKE® ZMANJŠUJE KONTAMINACIJO. VGRAJENI ZRAČNI KANAL MINI-SPIKE OMOGOČA AVTOMATIZACIJO IN FILTRIRANJE TEHNIKE BALANSIRANJA TLAKA, KAR BISTVENO POVEČA UČINKOVITOST IN VARNOST. MINI-SPIKE, ZASNOVAN S HITRIM POKROVOM, OMOGOČA ZMANJŠANJE KONTAMINACIJE NA DOTIK, TAKO DA UPORABNIKU OMOGOČA UDOBNO DELOVANJE OD KRITIČNE LUER POVEZAVE. OBLIKOVANI TESNILNI POKROVČEK IZBOLJŠA DELOVNO HIGIENO TAKO, DA PREPREČUJE IZGUBO POKROVA IN MOREBITNE UHAJANJA, KO JE ZAPRTA. MINI-SPIKE JE PVC-, DEHP- IN BREZ LATEKSA. PREDNOSTI: BREZPLAČNA RAZTOPINA ZA ODVZEM ALI VBRIZGAVANJE TEKOČIN.
PREPREČUJE KEMIČNO, MIKROBIOLOŠKO KONTAMINACIJO.
VGRAJEN ZRAČNI KANAL, KI AVTOMATIZIRA URAVNAVANJE TLAKA.VISOK PRETOK ERGONOMSKI DIZAJN POVEČAJTE UČINKOVITOST. LASTNOSTI : BREZALKOHOLNI RAZDELILNI ZATIČ
TESNO ZAPEČATENJE SNAP POKROVČEK 0,45 ΜM ZRAČNI FILTER
2 LOČENI ZRAČNI IN TEKOČINSKI KANALI AVTOMATIZACIJA URAVNAVANJA PRITISKA UNIVERZALNA KONICA ZA VIALO ZA ZDRAVILA. VELIKA GRIP PLOŠČA ZA UDOBNO IN INTUITIVNO ROKOVANJE, PVC-, DEHP-, BREZ LATEKSA .OPOMBA:MINI-SPIKE V IMA INTEGRIRAN DVOSMERNI VENTIL, KI ŠČITI PRED PROSTIM TOKOM, KO JE SISTEM OBRNJEN NA GLAVO, A25
</t>
  </si>
  <si>
    <t>119.</t>
  </si>
  <si>
    <t>0612000349</t>
  </si>
  <si>
    <t>STICK OFF - PRŠILO</t>
  </si>
  <si>
    <t>PRŠILO JE UČINKOVITO PRŠILO ZA NEBOLEČE ODSTRANJEVANJE VSEH VRST OBLIŽEV, OBLOG, POVOJEV IN TRAKOV. NE VSEBUJE ALKOHOLA. NE SUŠI IN NE DRAŽI KOŽE. KER SE HITRO POSUŠI, OMOGOČA TAKOJŠNJO PONOVNO UPORABO OBLIŽA. PRAKTIČEN IN PREPROST ZA UPORABO. LAHKO SE POPRŠI POD POLJUBNIM KOTOM, ZARADI ČESAR JE MOGOČA UPORABA TUDI NA TEŽKO DOSTOPNIH MESTIH. ODLIČEN ZA ODSTRANJEVANJE MOČNO LEPLJIVIH OBLIŽEV. LAHKO SE UPORABLJA ZA ODSTRANJEVANJE NIKOTINSKIH IN HORMONSKIH OBLIŽEV. VSEBUJE DISILOKSAN. KOT NPR. STICK OFF PRŠILO, 50ML</t>
  </si>
  <si>
    <t>120.</t>
  </si>
  <si>
    <t>0612000393</t>
  </si>
  <si>
    <t>POSTLJNA PODLOGA</t>
  </si>
  <si>
    <t>POSTELJNA PODLOGA KOT DODATEK ZA ZAŠČITO POSTELJE, STOLA IN INVALIDSKEGA VOZIČKA V ČASU NEGE, 60X60 CM, A20</t>
  </si>
  <si>
    <t>121.</t>
  </si>
  <si>
    <t>0503000019</t>
  </si>
  <si>
    <t xml:space="preserve">PREVEZA ŽILNA BREZ LATEKSA ZA VEČKRATNO UPORABO  </t>
  </si>
  <si>
    <t>ESMARCH TRAK, ELASTIČNI OBJEMALEC, LABORATORIJSKI , Z MOŽNOSTJO RAZKUŽEVANJA, ZELO TRPEŽEN, ZA VEČKRATNO UPORABO, KOM</t>
  </si>
  <si>
    <t>122.</t>
  </si>
  <si>
    <t>0609000023</t>
  </si>
  <si>
    <t>VODILO ZA TUBUS</t>
  </si>
  <si>
    <t>VODILO ZA TUBUS VEL. M, ZA TUBUS ŠT. 4 DO 6,5, IZ SILIKONA, Z MOŽNOSTJO OBLIKOVANJA</t>
  </si>
  <si>
    <t>123.</t>
  </si>
  <si>
    <t>0609000022</t>
  </si>
  <si>
    <t>VODILO ZA TUBUS VEL. L, ZA TUBUS ŠT. 7 DO 10, IZ SILIKONA, Z MOŽNOSTJO OBLIKOVANJA</t>
  </si>
  <si>
    <t>124.</t>
  </si>
  <si>
    <t>0612000373</t>
  </si>
  <si>
    <t xml:space="preserve">COPATI HIGIENSKI ZA 1XUPOR. A100 (50 PAROV)       </t>
  </si>
  <si>
    <t>COPATI ZA ENKRATNO UPORABO, IZ 100 % POLIPROPILENA, OBLAZINJENI, OMOGOČAJO LAHKOTNOST, ZA PODROČJE KJER JE POTREBNA HIGIENSKA ZAŠČITA, SPREDAJ ZAPRTI, BELE BARVE UNIVERZALANA VELIKOST, VSAK PAR POSEBEJ PAKIRAN, A100 (50 PAROV)</t>
  </si>
  <si>
    <t>125.</t>
  </si>
  <si>
    <t>0610000001</t>
  </si>
  <si>
    <t xml:space="preserve">VREČKA PVC STER. MOB - ZA ODVZEM URINA A 25 KOM     </t>
  </si>
  <si>
    <t>VREČKA PVC STERILNA MOBILNA ZA ODVZEM URINA ZA OTROKE Z EPRUVETO, VOLUMEN 150-200ML, A 25</t>
  </si>
  <si>
    <t>126.</t>
  </si>
  <si>
    <t>0610000037</t>
  </si>
  <si>
    <t xml:space="preserve">URINSKE VREČKE - OTROŠKE NESTERILNE A 50         </t>
  </si>
  <si>
    <t>VREČKA PVC NESTERILNA MOBILNA ZA ODVZEM URINA,ZA OTROKE, VOLUMEN 150 ML, A 50</t>
  </si>
  <si>
    <t>127.</t>
  </si>
  <si>
    <t>0604000024</t>
  </si>
  <si>
    <t>KATETER ZA MERJENJE KAPNOMETR.</t>
  </si>
  <si>
    <t>CO2 SENZOR TUBUS NASTAVEK ZA LP  12</t>
  </si>
  <si>
    <t>128.</t>
  </si>
  <si>
    <t>0612000355</t>
  </si>
  <si>
    <t xml:space="preserve">UŠESNA SESALNA CEV 1,4X70MM  UPOGLJIVA BELA A60  </t>
  </si>
  <si>
    <t>UŠESNA SESALNA CEVKA UPOGNJENA, VELIKOST 1,4X70MM, BARVA BELA, IMA MOŽNOST PRIKLOPA NA POVEZOVALNO CEV Z ENIM PRIKLJUČKOM,  STERILNA, A60</t>
  </si>
  <si>
    <t>129.</t>
  </si>
  <si>
    <t>0612000356</t>
  </si>
  <si>
    <t xml:space="preserve">UŠESNA SESALNA CEV 2,0X80MM UPOGLJIVA ZELENA A60         </t>
  </si>
  <si>
    <t>UŠESNA SESALNA CEVKA UPOGNJENA, VELIKOST 2,0X80MM,  BARVA ZELENA. IMA MOŽNOST PRIKLOPA NA POVEZOVALNO CEV Z ENIM PRIKLJUČKOM,  STERILNA, A60</t>
  </si>
  <si>
    <t>130.</t>
  </si>
  <si>
    <t>0612000357</t>
  </si>
  <si>
    <t xml:space="preserve">UŠESNA SESALNA CEV 3,0X80MM  UPOGLJIVA MODRA A30  </t>
  </si>
  <si>
    <t>UŠESNA SESALNA CEVKA UPOGNJENA, VELIKOST 3,0X80MM,  BARVA MODRA, IMA MOŽNOST PRIKLOPA NA POVEZOVALNO CEV Z ENIM PRIKLJUČKOM,  STERILNA, A30</t>
  </si>
  <si>
    <t>131.</t>
  </si>
  <si>
    <t>0612000235</t>
  </si>
  <si>
    <t>POVEZOVALNA CEV Z ENIM PRIKLJUČNOM 2707</t>
  </si>
  <si>
    <t>POVEZOVALNA CEV Z ENIM PRIKLJUČKOM ŠT. 2707,MOŽNOST PRIKLOPA NA ASPIRATOR, DOLŽINA CEVI 200 CM, STERILNA POSAMIČNO PAKIRANA</t>
  </si>
  <si>
    <t>132.</t>
  </si>
  <si>
    <t>0612000388</t>
  </si>
  <si>
    <t xml:space="preserve">ZBIRALNIK SHARPSAFE 0,2L FRONT IER       </t>
  </si>
  <si>
    <t>ZBIRALNIK ZA IGLE IZ PLASTIKE, PRENOSNI.KOPOLIMERJA IN POLIPROPILENA. ODPORNI NA TOPILA. BARVILA S KATERIMI SO OBARVANA NE SMEJO VSEBOVATI KADMIJA IN DRUGIH TEŽKIH KOVIN. LAHKO SE UPEPELIJO. 0,2L</t>
  </si>
  <si>
    <t>INTRAUTERINI VLOŽEK FLEXI T 300</t>
  </si>
  <si>
    <t>MATERNIČNI VLOŽEK KOT ENAKOVREDNO INTRAUTERINI VLOŽEK FLEX T 300</t>
  </si>
  <si>
    <t>1402000022</t>
  </si>
  <si>
    <t xml:space="preserve">ROBČKI INCIDIN WIPES REFIL 38*20 A99              </t>
  </si>
  <si>
    <t>SUHI ROBČKI Z MOŽNOSTJO VSTAVLJANJA V DOZO ZA PRIPRAVO ČISTILNIH ALI RAZKUŽILNIH RAZTOPIN. LASTNOSTI ROBČKA MORA BITI IZ MIKROBIOLOŠKO TESTIRANEGA IN NETKANEGA 100% POLIETILENA, NE SME SE MUCKATI. VELIKOST ROBČKA 37CMX20CM (DOLŽINAX ŠIRINA), 60 G/M2. POVRŠINA, KI JO LAHKO OBRIŠEMO S PREPOJENIM ROBČKOM: 1–2M2, ROK UPORABE PREPOJENIH ROBČKOV: 4 TEDNE, A= 1 ZAVOJ.PAKIRANJE: EN ZAVITEK VSEBUJE 99 ROBČKOV, VSAKEMU ZAVITKU JE PRILOŽENA SAMOLEPILNA NALEPKA, NA KATERI SE BELEŽIJO OSNOVNI PODATKI (SREDSTVO,
KONCENTRACIJA, DATUM PRIPRAVE, ODGOVORNA OSEBA, IPD.) ZA HITRO RAZKUŽEVANJE MEDICINSKIH PRIPOMOČKOV PREDMETOV IN POVRŠIN NA OSNOVI ALKOHOLA.SPOJI MED POSAMEZNI ROBČKI SO PERFORIRANI.</t>
  </si>
  <si>
    <t>0612000389</t>
  </si>
  <si>
    <t>ROBČKI BECHTOFIX PLUS REFIL</t>
  </si>
  <si>
    <t>ROBČKI ZA ČIŠČENJE IN RAZKUŽEVANJE POVRŠIN, MEDICINSKIH PRIPOMOCKOV , NA OSNOVI ALKOHOLA, ŠIROK SPEKTER DALOVANJA NA BAKTERIJE, TBC, GLJIVE IN VIRUSE, VELIKOST ROBCKA 14,5X22CM; TEKOCINA VSEBUJE V 100G 35G 2-PROPANL IN 25G 1-PROPANOL ZA NAKNADNO POLNJENJE, DEZINFEKCIJSKI ROBCKI V REFILU, ZA NAKNADNO POLJNENJE,100  ROBČKOV V REFILU</t>
  </si>
  <si>
    <t>1500000079</t>
  </si>
  <si>
    <t xml:space="preserve">INCIDIN WIPES DOZA 27X18CM ZAIZVLEK ROBČKOV      </t>
  </si>
  <si>
    <t>VODOTESNA DOZA ZA VEČKRATNO POLNJENJE V OBLIKI VEDRA VELIKOSTI: 27CMX18CM(VIŠINAX PREMER), SAMOIZVLEK ZA 99 ROBČKOV, KI PREPREČUJE IZHLAPEVANJE DELOVNE RAZTOPINE. PAKIRANJE: VODOTESNA DOZA JE POSAMIČNO PAKIRANA</t>
  </si>
  <si>
    <t>1402000001</t>
  </si>
  <si>
    <t xml:space="preserve">INCIDES DEZINF. ROBČKI V DOZI 90 ROBČKOV          </t>
  </si>
  <si>
    <t>ROBČKI ZA RAZKUŽEVANJE IN ČIŠČENJE PREDMETOV MEDICINSKIH PRIPOMOČKOV IN POVRŠIN NA OSNOVI ALKOHOLA. IMA ŠIROK SPEKTER DELOVANJA NA: BAKTERIJE (VKLJUČNO Z VEČKRATNO ODPORNIMI BAKTERIJAMI), TBC, GLIVE IN VIRUSE (ROTA-, HBV, HIV). VELIKOST ROBČKA 13,0 × 24,5 CM, OZ. 318,5 CM2. PREPOJENOST ROBČKOV JE Z: 35G 2-PROPANOL IN 25G 1-PROPANOL. DOKAZANO UČINKOVITOST PO EN 13624, EN 13727, EN 14348; TOKSIKOLOŠKO IN EKOLOŠKO OCENO. PAKIRANJA: DOZA 90 ROBČKOV.</t>
  </si>
  <si>
    <t>0612000029</t>
  </si>
  <si>
    <t xml:space="preserve">ROBČKI INCIDES ZA NAKNADNO VLAGANJE A90          </t>
  </si>
  <si>
    <t>ROBČKI ZA ČIŠČENJE IN RAZKUŽEVANJE POVRŠIN, MEDICINSKIH PRIPOMOCKOV , NA OSNOVI ALKOHOLA, ŠIROK SPEKTER DALOVANJA NA BAKTERIJE, TBC, GLJIVE IN VIRUSE, VELIKOST ROBCKA 14,5X22CM; TEKOCINA VSEBUJE V 100G 35G 2-PROPANL IN 25G 1-PROPANOL ZA NAKNADNO POLNJENJE, DEZINFEKCIJSKI ROBCKI V REFILU, ZA NAKNADNO POLJNENJE,90  ROBČKOV V REFILU</t>
  </si>
  <si>
    <t xml:space="preserve">ROBČKI PRIMA REFIL A120 ZA NAKNADNO POLNJENJE        </t>
  </si>
  <si>
    <t>ROBČKI ZA ČIŠČENJE IN RAZKUŽEVANJE POVRŠIN, MEDICINSKIH PRIPOMOCKOV , NA OSNOVI ALKOHOLA, ŠIROK SPEKTER DALOVANJA NA BAKTERIJE, TBC, GLJIVE IN VIRUSE, VELIKOST ROBCKA 14,5X22CM; TEKOCINA VSEBUJE V 100G 35G 2-PROPANL IN 25G 1-PROPANOL ZA NAKNADNO POLNJENJE, DEZINFEKCIJSKI ROBCKI V REFILU, ZA NAKNADNO POLJNENJE,120  ROBČKOV V REFILU</t>
  </si>
  <si>
    <t>1401000048</t>
  </si>
  <si>
    <t>SEKUSEPT PULVER CLASSIC A 2KG</t>
  </si>
  <si>
    <t>NEALDEHIDNO PRAŠKASTO SREDSTVO ZA RAZKUŽEVANJE IN ČIŠČENJE KIRURŠKIH INŠTRUMENTOV, PREDMETOV IN POVRŠIN NA OSNOVI PEROKSIOCETNE KISLINE. IMA BAKTERICIDEN, VIRUCIDEN IN FUNGICIDEN UČINEK. AKTIVNA UČINKOVINA PEROKSIOCETNA KISLINA  DOKAZANA UČINKOVITOST PO EN 13727, EN 13624, EN 14561 IN EN 14562;  TESTIRANJA NA KOMPATIBILNOST MATERIALOV; EKOLOŠKA IN TOKSIKOLOŠKA OCENA. EMBALAŽA: VEDRO 2KG Z DOZIRNO POSODO.</t>
  </si>
  <si>
    <t>1303020009</t>
  </si>
  <si>
    <t>KREMA ZA NEGO IN ZAŠČITO ROK</t>
  </si>
  <si>
    <t>KREMA ZA NEGO IN OBNOVO KOŽE Z IZBRANIMI SESTAVINAMI, KI ZARADI MEDSEBOJNEGA UČINKA POSPEŠUJE OBNOVO ZAHTEVNE IN POŠKODOVANE KOŽE. EMULZIJA VODE V OLJU IZBOLJŠUJE ELASTIČNOST KOŽE, DODANI ANTIOKSIDANTI PA KREPIJO NJENO FIZIOLOŠKO FUNKCIJO ODPORNOSTI. KREMA SE MORA DOBRO PORAZDELI PO POVRŠINI KOŽE IN SE HITRO VPITI V KOŽO. SESTAVA:VODA, TEKOČI PARAFIN, ETIL-HEKSIL-PALMITAT, GLICEROL, SORBITAN-IZOSTEARAT, POLIGLICEROL-3-POLIRICINOLEAT, MLEČNAKISLINA, MAGNEZIJEV SULFAT, TOKOFEROL, CITRAT HIDROGENIRANIH PALMOVIH GLICERIDOV, ETILPARABEN, PROPILPARABEN,PARFUM. IZDELEK  MORA IMETI DERMATOLOŠKI  IN TOKSIKOLOŠKI ATEST. EMBALAŽA: TUBA 100ML.</t>
  </si>
  <si>
    <t>1303000006</t>
  </si>
  <si>
    <t xml:space="preserve">TEKOČE MILO LOSION ZA UMIVANJE ROK 500ML       </t>
  </si>
  <si>
    <t>LOSJON ZA UMIVANJE KOŽE IN LASIŠČA BREZ BARVILA IN PARFUMA S KOŽI PRIJAZNIM PH ZA ZELO OBČUTLJIVO KOŽO. BLAGODEJNI UČINEK NA KOŽI DOSEŽE ZARADI KOMBINACIJE TENZIDOV Z APG (ALKILPOLIGLUKOZIDI). SESTAVA: VODA, NATRIJEV LAVRIL SULFAT,  PEG-7 GLICERIL KOKOAT, LAURIL GLUKOZID, AMONIJEV SULFAT, NATRIJEV BENZOAT.  IZDELEK MORA BITI KLINIČNO TESTIRAN ZA UMIVANJE IN KOPANJE PRI NOVOROJENČKIH.  IZDELEK MORA IMETI DERMATOLOŠKO IN TOKSIKOLOŠKO OCENO. PAKIRANJE: PLASTENKA 500ML, SKLADNA Z DOZATORJEM ZA 500ML PLASTENKO (1 AKTIVACIJA JE 1ML ALI 2 ML), PRIREJENO ZA UPORABO V STENSKEM MILNIKU DERMADOS.</t>
  </si>
  <si>
    <t xml:space="preserve">RAZKUŽILO ZA ROKE SPREJ 250 ML   </t>
  </si>
  <si>
    <t>RAZKUŽILO V RAZPRŠILU ZA RAZKUŽEVANJE KOŽE BLAGOVNE.BREZBARVNO RAZKUŽILO ZA KOŽO NA OSNOVI PROPANOLA S HITRIM UČINKOVANJEM IN ŠIROKIM SPEKTROM DELOVANJA. NA KOŽO IMA TUDI RAZMAŠČEVALNI UČINEK. IZDELEK JE NAMENJEN RAZKUŽEVANJU KOŽE ZA DOMAČO UPORABO, PRED ODVZEMOM VZORCEV KRVI, PRED DAJANJEM INJEKCIJ.POSEBNOST JE DVOSMERNA PRŠILNA ČRPALKA, KI OMOGOČA IZJEMNO PRIROČNO IN EKONOMIČNO APLIKACIJO V KATEREM KOLI POLOŽAJU IZDELKA. DELUJE HITRO IN INTENZIVNO, DOLG EFEKT DELOVANJA, ODLIČNA KOMPATIBILNOST S KOŽA, DOBRA ADHEZIVNOST NA POVRŠINO ADHEZIVNIH KOŽNIH FILMOV. EMBALAŽA SPREJ 250ML</t>
  </si>
  <si>
    <t>1401000004</t>
  </si>
  <si>
    <t>RAZKUŽILO ZA ROKE 100ML</t>
  </si>
  <si>
    <t>PRIPRAVLJENA RAZTOPINA Z VREDNOSTJO PH 5,5 ZA HIGIENSKO IN KIRURŠKO RAZKUŽEVANJE ROK S ŠIROKIM SPEKTROM DELOVANJA, VKLJUČNO Z VEČKRATNO ODPORNIMI BAKTERIJAMI. SREDSTVU SO DODANE OPTIMALNO IZBRANE SESTAVINE, KI TUDI OB POGOSTI UPORABI KOŽO ŠČITIJO IN JI DAJO PRIJETEN OBČUTEK. UČINKOVINE: 100G SREDSTVA VSEBUJE: 70G 2-PROPANOL IN 0,15G BENZALKONIJEV KLORID. DOKAZANA UČINKOVITOST PO EN1500, EN 12791, EN 14348. IZDELEK MORA IMETI TOKSIKOLOŠKO IN DERMATOLOŠKO  OCENO. EMBALAŽA: ŽEPNA PLASTENKA 100ML</t>
  </si>
  <si>
    <t>0612000151</t>
  </si>
  <si>
    <t xml:space="preserve">ELEKTRODA ZA DEF.POWER HEART AED G3 PRO ŠT.9131 48,5*25,4MM     </t>
  </si>
  <si>
    <t xml:space="preserve">SAMOLEPILNE ELEKTRODE ZA ODRASLE ZA DEFIBRILACIJO KOMPAKTIBILNE Z  DEFI. -  9131 POWER   HEART AED    PAR.    </t>
  </si>
  <si>
    <t>PAR</t>
  </si>
  <si>
    <t>0612000210</t>
  </si>
  <si>
    <t>ELEKTODA DEFIBRILACIJSKA  ZOLL</t>
  </si>
  <si>
    <t>SAMOLEPILNE ELEKTRODE ZA DEFIBRILACIJO KOMPAKTIBILNE Z  AED ZOLL  PAR.</t>
  </si>
  <si>
    <t>0612000056</t>
  </si>
  <si>
    <t xml:space="preserve">ELEKTRODE SAMOLEPILNE ZA EKG SKINTACT A30                       </t>
  </si>
  <si>
    <t>ELEKTRODA ZA MONITORING S POMOČJO MEDICINSKEGA PRIPOMOČKA SAVVY EKG. POGOJNO UPORABNA TUDI PRI HOLTERJU IN STRESNIH TESTIH. UPORABLJA SE NA ODRASLIH PACIENTIH. ELEKTRODA JE NA MIKROPORU IN PREDŽELIRANA. PRIMERNA JE ZA DOLGOTRAJNO UPORABO - DO 24 UR. PREMER ELEKTRODE 60 MM, BREZ LATEXA, HITRA IN DOSLEDNA, ODLIČNA KAKOVOST SIGNALA DOBIMO S TEKOČIM GELOM AQUA-WET, AQUA-WET GEL ZMANJŠUJE GIBANJE ARTEFAKTOV, KI ZAGOTAVLJAJO JASNO IN STABILNO SLEDENJE, STANDARDNI SNAP KONEKTOR,  A30</t>
  </si>
  <si>
    <t>0612000050</t>
  </si>
  <si>
    <t>EKG SPRAY - SIGNA 230 ML</t>
  </si>
  <si>
    <t>KONTAKTNI SPRAY ZA EKG   230 ML</t>
  </si>
  <si>
    <t>0612000049</t>
  </si>
  <si>
    <t>GEL ZA ULTRAZVOK ECO 260ML</t>
  </si>
  <si>
    <t>KONTAKTNI GEL ZA UZ   260 ML</t>
  </si>
  <si>
    <t>0612000169</t>
  </si>
  <si>
    <t>GEL ULTRAZVOČNI 6100101 A1 L</t>
  </si>
  <si>
    <t>KONTAKTNI GEL ZA UZ   1 L</t>
  </si>
  <si>
    <t>0612000390</t>
  </si>
  <si>
    <t>LACTOGYN VAGINALNI GEL 50G</t>
  </si>
  <si>
    <t>VAGINALNI GEL JE SREDSTVO, KI POSPEŠI VLAŽENJE SPOLOVILA. GEL PREPREČUJE NELAGODEN OBČUTEK, KI GA POVZROČA SUHA NOŽNICA TER ZAGOTAVLJA NJENO DOLGOTRAJNO IN OPTIMALNO VLAŽNOST. JE NEŽEN, NJEGOVA UPORABA NI ŠKODLJIVA, KOT NPR. LACTOGYN VAGINALNI GEL, 50G, KOM</t>
  </si>
  <si>
    <t>0612000205</t>
  </si>
  <si>
    <t xml:space="preserve">ELEKTRODA QIUCK COMBO PEDIATRIČNA ZA LP12-15 PAR    </t>
  </si>
  <si>
    <t>ELEKTRODA DEFI QUICK - COMBO PEDIATRIČNA ZA LIFE PAK 12,15 PAR</t>
  </si>
  <si>
    <t>0612000217</t>
  </si>
  <si>
    <t>ELEKTRODA VAKUUMSKA DT 100 1M</t>
  </si>
  <si>
    <t>ELEKTRODA VAKUMSKA DT 100 1M ZA APARAT EKG SCHILLER</t>
  </si>
  <si>
    <t>0612000329</t>
  </si>
  <si>
    <t>ELEKTRODA VAKUMSKA DT100 1,3M</t>
  </si>
  <si>
    <t>ELEKTRODA VAKUMSKA DT 100 1,3M ZA APARAT EKG SCHILLER</t>
  </si>
  <si>
    <t>0612000053</t>
  </si>
  <si>
    <t>EKG PAPIR SCHILLER AT2,AT102 210*280*173   226</t>
  </si>
  <si>
    <t>TERMO PAPIR ZA EKG APARAT SCHILLER AT-2 PLUS 210/280MM</t>
  </si>
  <si>
    <t>0612000111</t>
  </si>
  <si>
    <t xml:space="preserve">EKG PAPIR ZA LIFEPAK 12,11 MONITOR       </t>
  </si>
  <si>
    <t>PAPIR EKG ZA LIFEPAK    12 ,15  KOM 107X25</t>
  </si>
  <si>
    <t>0612000203</t>
  </si>
  <si>
    <t xml:space="preserve">PAPIR ZA CTG  COROME 3 CS 170 (10 KOM)        </t>
  </si>
  <si>
    <t>PAPIR ZA CTG COROMETRICS 170 SERIES A10</t>
  </si>
  <si>
    <t>0612000025</t>
  </si>
  <si>
    <t xml:space="preserve">PREZERVATIVI  </t>
  </si>
  <si>
    <t>PRESERVATIVI IZ LATEKSA  KOM</t>
  </si>
  <si>
    <t>0612000324</t>
  </si>
  <si>
    <t xml:space="preserve">POKRIVALO-UZ SONDA 1100 STER.LATEX SONOSAFE A200       </t>
  </si>
  <si>
    <t>POKRIVALO ZA VAGINALNO SONDO, STERILNO KOT ENAKOVREDNO STER. LATEX SONSAFE A200</t>
  </si>
  <si>
    <t>BATERIJA ZA DEFIBRILATOR 1,6</t>
  </si>
  <si>
    <t>BATERIJA ZA DEFIBRILATOR KOMPATIBILNA ZA DEFIBRILATOR 1,6W</t>
  </si>
  <si>
    <t>0612000362</t>
  </si>
  <si>
    <t>ELEKTRODA AED DEFIBTECH</t>
  </si>
  <si>
    <t>SAMOLEPILNA ELEKTRODA Z KONEKTORJEM ZA DEFIBTECH PAR</t>
  </si>
  <si>
    <t>0307000062</t>
  </si>
  <si>
    <t xml:space="preserve">ELEKTRODA QUICK COMBO ODRASLA ZA LP-PAR               </t>
  </si>
  <si>
    <t>ELEKTRODA DEFI QUICK - COMBO ADULT  ZA LIFE PAK 12,15 PAR</t>
  </si>
  <si>
    <t>0612000245</t>
  </si>
  <si>
    <t>TERMIČNI PAPIR SONY UPP-110HG  A1</t>
  </si>
  <si>
    <t>TERMIČNI PAPIR SONY UPP 110HG 110X18UZ</t>
  </si>
  <si>
    <t>0612000089</t>
  </si>
  <si>
    <t xml:space="preserve">FILM ZA ULTRAZVOK B-310/HG 110MM*21M TOSHIBA A6 ROL     </t>
  </si>
  <si>
    <t>FILM ZA ULTRAZVOK     B-310 HG   110MMX21M            A6</t>
  </si>
  <si>
    <t>0612000091</t>
  </si>
  <si>
    <t xml:space="preserve">ELEKTRODA SAMOLEPILNA ZA TENS 5*5 (CM)    KAT.ŠT. 895220       </t>
  </si>
  <si>
    <t>ELETRODA ZA APARATA TENS SAMOLEPILNA VELIKOST 5*5CM</t>
  </si>
  <si>
    <t>0612000253</t>
  </si>
  <si>
    <t xml:space="preserve">SPUŽVASTE PREV. ZA ELEK.VELIKE 8X12                            </t>
  </si>
  <si>
    <t>SPUŽVASTE PREVLEKE ZA ELEKTRODE VELIKE ZA APARAT ZA ELEKROTERAPIJO, VELIKOST 8*12</t>
  </si>
  <si>
    <t>0612000274</t>
  </si>
  <si>
    <t>ELEKTRODE COMPEX 5CM*10 CM A2</t>
  </si>
  <si>
    <t>ELEKTRODE SAMOLEPILNE ZA APARAT COMPEX 5CM*10CM A2</t>
  </si>
  <si>
    <t>0612000275</t>
  </si>
  <si>
    <t>ELEKTODE COMPEX 5CM*5CM A4</t>
  </si>
  <si>
    <t>ELEKTRODE SAMOLEPILNE ZA APARAT COMPEX 5CM*5CM A3</t>
  </si>
  <si>
    <t xml:space="preserve">SPREJ ZA BOLJŠO PRIJEMLJIVOST    </t>
  </si>
  <si>
    <t>SPREJ ZA BOLJŠO PRIJEMLJIVOST KINEZIOLOŠKIH TRAKOV 300ML KOT NPR.</t>
  </si>
  <si>
    <t>0307000157</t>
  </si>
  <si>
    <t xml:space="preserve">ELASTIČNI TRAK KINESIOLOGY TAPE 5CM*31,5M ORANŽEN        </t>
  </si>
  <si>
    <t xml:space="preserve"> ELASTIČNI TRAK ZA POMOČ PRI BOLEČINI IN POŠKODBAH. SESTAVLJEN IZ 90-95% BOMBAŽA IN 5-10% NAJLONA. IZJEMNO LEPLJIV, VODODPOREN, 80-100% ELASTIČNOST. UPORABNOST OD 5 DO 7 DNI. NIZKA ALERGENOST TRAKA. PRIMERE NZA VSAKOGAR.BARVA ORANŽNA, VELIKOST  5CMX31,5 M KOT NPR. GRIPIT KTAPE</t>
  </si>
  <si>
    <t>0307000156</t>
  </si>
  <si>
    <t xml:space="preserve">ELASTIČNI TRAK KINESIOLOGY TAPE 5CM*31,5M ROZA         </t>
  </si>
  <si>
    <t>ELASTIČNI TRAK ZA POMOČ PRI BOLEČINI IN POŠKODBAH. SESTAVLJEN IZ 90-95% BOMBAŽA IN 5-10% NAJLONA. IZJEMNO LEPLJIV, VODODPOREN, 80-100% ELASTIČNOST. UPORABNOST OD 5 DO 7 DNI. NIZKA ALERGENOST TRAKA. PRIMERE NZA VSAKOGAR.BARVA ROZA, VELIKOST  5CMX31,5 M KOT NPR. GRIPIT KTAPE</t>
  </si>
  <si>
    <t>0307000155</t>
  </si>
  <si>
    <t xml:space="preserve">ELASTIČNI TRAK KINESIOLOGY TAPE 5CM*31,5M ZELEN         </t>
  </si>
  <si>
    <t>ELASTIČNI TRAK ZA POMOČ PRI BOLEČINI IN POŠKODBAH. SESTAVLJEN IZ 90-95% BOMBAŽA IN 5-10% NAJLONA. IZJEMNO LEPLJIV, VODODPOREN, 80-100% ELASTIČNOST. UPORABNOST OD 5 DO 7 DNI. NIZKA ALERGENOST TRAKA. PRIMERE NZA VSAKOGAR.BARVA ZELENA, VELIKOST  5CMX31,5 M KOT NPR. GRIPIT KTAPE</t>
  </si>
  <si>
    <t>0307000154</t>
  </si>
  <si>
    <t>ELASTIČNI TRAK KINESIOLOGY  TAPE 5CM*31,5M BEŽ</t>
  </si>
  <si>
    <t>ELASTIČNI TRAK ZA POMOČ PRI BOLEČINI IN POŠKODBAH. SESTAVLJEN IZ 90-95% BOMBAŽA IN 5-10% NAJLONA. IZJEMNO LEPLJIV, VODODPOREN, 80-100% ELASTIČNOST. UPORABNOST OD 5 DO 7 DNI. NIZKA ALERGENOST TRAKA. PRIMERE NZA VSAKOGAR.BARVA BEŽ, VELIKOST  5CMX31,5 M KOT NPR. GRIPIT KTAPE</t>
  </si>
  <si>
    <t>0307000092</t>
  </si>
  <si>
    <t>ELASTIČNI TRAK KINESIOLOGY  TAPE 5CM*31,5M MODER</t>
  </si>
  <si>
    <t>ELASTIČNI TRAK ZA POMOČ PRI BOLEČINI IN POŠKODBAH. SESTAVLJEN IZ 90-95% BOMBAŽA IN 5-10% NAJLONA. IZJEMNO LEPLJIV, VODODPOREN, 80-100% ELASTIČNOST. UPORABNOST OD 5 DO 7 DNI. NIZKA ALERGENOST TRAKA. PRIMERE NZA VSAKOGAR.BARVA MODRA, VELIKOST  5CMX31,5 M KOT NPR. GRIPIT KTAPE</t>
  </si>
  <si>
    <t>0307000093</t>
  </si>
  <si>
    <t>ELASTIČNI TRAK KINESIOLOGY  TAPE 5CM*31,5M RDEČ</t>
  </si>
  <si>
    <t>ELASTIČNI TRAK ZA POMOČ PRI BOLEČINI IN POŠKODBAH. SESTAVLJEN IZ 90-95% BOMBAŽA IN 5-10% NAJLONA. IZJEMNO LEPLJIV, VODODPOREN, 80-100% ELASTIČNOST. UPORABNOST OD 5 DO 7 DNI. NIZKA ALERGENOST TRAKA. PRIMERE NZA VSAKOGAR.BARVA RDEČA, VELIKOST  5CMX31,5 M KOT NPR. GRIPIT KTAPE</t>
  </si>
  <si>
    <t>0307000083</t>
  </si>
  <si>
    <t xml:space="preserve">ELASTIČNI TRAK DARCO ČRN 5CM*5M           </t>
  </si>
  <si>
    <t>KINEZIOLOŠKI ELASTIČNI TRAK ZA POMOČ PRI BOLEČINI IN POŠKODBAH. SESTAVLJEN IZ 90-95% BOMBAŽA IN 5-10% NAJLONA. IZJEMNO LEPLJIV, VODODPOREN, 80-100% ELASTIČNOST. UPORABNOST OD 5 DO 7 DNI. NIZKA ALERGENOST TRAKA. PRIMERE NZA VSAKOGAR.BARVA ČRNA, VELIKOST  5CMX5M KOT NPR. GRIPIT KTAPE</t>
  </si>
  <si>
    <t>0307000082</t>
  </si>
  <si>
    <t>ELASTIČNI TRAK DARCO RUMEN 5CM*5M</t>
  </si>
  <si>
    <t>KINEZIOLOŠKI ELASTIČNI TRAK ZA POMOČ PRI BOLEČINI IN POŠKODBAH. SESTAVLJEN IZ 90-95% BOMBAŽA IN 5-10% NAJLONA. IZJEMNO LEPLJIV, VODODPOREN, 80-100% ELASTIČNOST. UPORABNOST OD 5 DO 7 DNI. NIZKA ALERGENOST TRAKA. PRIMERE NZA VSAKOGAR.BARVA RUMENA, VELIKOST  5CMX5M KOT NPR. GRIPIT KTAPE</t>
  </si>
  <si>
    <t>0307000081</t>
  </si>
  <si>
    <t xml:space="preserve">ELASTIČNI TRAK DARCO BEŽ 5CM*5M     </t>
  </si>
  <si>
    <t>KINEZIOLOŠKI ELASTIČNI TRAK ZA POMOČ PRI BOLEČINI IN POŠKODBAH. SESTAVLJEN IZ 90-95% BOMBAŽA IN 5-10% NAJLONA. IZJEMNO LEPLJIV, VODODPOREN, 80-100% ELASTIČNOST. UPORABNOST OD 5 DO 7 DNI. NIZKA ALERGENOST TRAKA. PRIMERE NZA VSAKOGAR.BARVA BEŽ, VELIKOST  5CMX5M KOT NPR. GRIPIT KTAPE</t>
  </si>
  <si>
    <t>0307000080</t>
  </si>
  <si>
    <t xml:space="preserve">ELASTIČNI TRAK DARCO RDEČ 5CM*5M         </t>
  </si>
  <si>
    <t>KINEZIOLOŠKI ELASTIČNI TRAK ZA POMOČ PRI BOLEČINI IN POŠKODBAH. SESTAVLJEN IZ 90-95% BOMBAŽA IN 5-10% NAJLONA. IZJEMNO LEPLJIV, VODODPOREN, 80-100% ELASTIČNOST. UPORABNOST OD 5 DO 7 DNI. NIZKA ALERGENOST TRAKA. PRIMERE NZA VSAKOGAR.BARVA RDEČA, VELIKOST  5CMX5M KOT NPR. GRIPIT KTAPE</t>
  </si>
  <si>
    <t>0307000079</t>
  </si>
  <si>
    <t xml:space="preserve">ELASTIČNI TRAK DARCO MODER 5CM*5M         </t>
  </si>
  <si>
    <t>KINEZIOLOŠKI ELASTIČNI TRAK ZA POMOČ PRI BOLEČINI IN POŠKODBAH. SESTAVLJEN IZ 90-95% BOMBAŽA IN 5-10% NAJLONA. IZJEMNO LEPLJIV, VODODPOREN, 80-100% ELASTIČNOST. UPORABNOST OD 5 DO 7 DNI. NIZKA ALERGENOST TRAKA. PRIMERE NZA VSAKOGAR.BARVA MODRA, VELIKOST  5CMX5M KOT NPR. GRIPIT KTAPE</t>
  </si>
  <si>
    <t>NAZIV ARTIKLA kot zahteva po enakovrednosti</t>
  </si>
  <si>
    <t>PREDRAČUN: SPECIFIKACIJA PONUDBE S CENAMI ZA ZOBOZDRAVSTVENI MATERIAL</t>
  </si>
  <si>
    <t>OBR-2</t>
  </si>
  <si>
    <t>Ponudnik:</t>
  </si>
  <si>
    <t>Naziv:</t>
  </si>
  <si>
    <t>Naslov:</t>
  </si>
  <si>
    <t>Transakcijski račun</t>
  </si>
  <si>
    <t>ID za DDV</t>
  </si>
  <si>
    <t>Naročnik:</t>
  </si>
  <si>
    <t xml:space="preserve"> </t>
  </si>
  <si>
    <t xml:space="preserve"> Naziv: </t>
  </si>
  <si>
    <t>ZDRAVSTVENI DOM ORMOŽ</t>
  </si>
  <si>
    <t>Ulica dr.Hrovata 4, 2270 Ormož</t>
  </si>
  <si>
    <t xml:space="preserve">Transakcijski račun: </t>
  </si>
  <si>
    <t xml:space="preserve">ID za DDV:    </t>
  </si>
  <si>
    <t>SPECIFIKACIJA PONUDBE S CENAMI</t>
  </si>
  <si>
    <t xml:space="preserve">Šifra naročnika </t>
  </si>
  <si>
    <t>Enota mere (EM)</t>
  </si>
  <si>
    <t>13=(12/100)*11</t>
  </si>
  <si>
    <t>14=11+13</t>
  </si>
  <si>
    <t>15=6*11</t>
  </si>
  <si>
    <t>16=6*14</t>
  </si>
  <si>
    <t>SKUPAJ</t>
  </si>
  <si>
    <t>SKLOP ŠT 2: OBVEZILNI MATERIAL - STERILEN</t>
  </si>
  <si>
    <t xml:space="preserve">SKUPAJ </t>
  </si>
  <si>
    <t>SKLOP ŠT 3: OBLOGE ZA RANE</t>
  </si>
  <si>
    <t>SKLOP ŠT 1: OBVEZILNI MATERIAL - NESTERILEN</t>
  </si>
  <si>
    <t>SKLOP ŠT 4: SODOBNE OBLOGE ZA RANE</t>
  </si>
  <si>
    <t>SKLOP ŠT 5: ROKAVICE</t>
  </si>
  <si>
    <t>SKLOP ŠT 6: IGLE, BRIZGE IN INFUZIJSKI SISTEMI</t>
  </si>
  <si>
    <t>SKLOP ŠT 7: PRIPOMOČKI ZA IMOBILIZACIJO</t>
  </si>
  <si>
    <t>SKLOP ŠT 9: OSTALI ZDRAVSTVENI MATERIAL</t>
  </si>
  <si>
    <t xml:space="preserve">SKUPAJ   </t>
  </si>
  <si>
    <t>0306000014</t>
  </si>
  <si>
    <t>0306000015</t>
  </si>
  <si>
    <t>SKLOP ŠT 10: MATERIAL ZA DEZINFEKCIJO</t>
  </si>
  <si>
    <t>SKLOP ŠT 11: MATERIAL ZA ULTRAZVOK IN EKG</t>
  </si>
  <si>
    <t>SKLOP ŠT 11: MATERIAL ZA FIZIOTERAPIJO</t>
  </si>
  <si>
    <t>0304000026</t>
  </si>
  <si>
    <t xml:space="preserve">RAZTOPINA ZA IZPIRANJE--ODSTRANI LAHKO ODSTRANLJIVE PLASTI IN NEČISTOČE. RAZTOPINA ZA IZPIRANJE RAN JE ODLIČNA IZBIRA ZA ČIŠČENJE IN RAZKUŽEVANJE CELEGA TELESA ALI POSAMEZNIH DELOV ŠE ZLASTI V PRIMERU KOLONIZACIJE Z MRSA ALI VRE. ODLIČNA JE OB MENJAVI OBLOG ZA RANE IN KOMPRES TER ZA IZPIRANJE KOŽE IN RAN. SESTAVA: PREČIŠČENA JONIZIRANA VODA, MORSKA SOL, AKTIVNI KISIK, ALKALNI PH. VSEBINA: 300 ML.             </t>
  </si>
  <si>
    <t>ACTI MARIS RAZTOP. 300 ML</t>
  </si>
  <si>
    <t>0302000041</t>
  </si>
  <si>
    <t>0301000006</t>
  </si>
  <si>
    <t>0301000011</t>
  </si>
  <si>
    <t>0302000002</t>
  </si>
  <si>
    <t>0304000011</t>
  </si>
  <si>
    <t>0304000009</t>
  </si>
  <si>
    <t>0301000025</t>
  </si>
  <si>
    <t>0301000017</t>
  </si>
  <si>
    <t>0301000018</t>
  </si>
  <si>
    <t>109.</t>
  </si>
  <si>
    <t>115.</t>
  </si>
  <si>
    <t>118.</t>
  </si>
  <si>
    <t>0307000124</t>
  </si>
  <si>
    <t>Ponudnik mora oddati ponudbo za celoten sklop</t>
  </si>
  <si>
    <t>Potrebno je omogočiti testiranje vseh nam nepoznanih izdelkov.</t>
  </si>
  <si>
    <t>Velikosti ponujenih pakiranj, ki jih bo ponudil ponudnik, NE SMEJO bistveno odstopati od zahtev naročnika. V nasprotnem primeru bo takšna ponudba izločena. Ponudnik mora svoje ponujene količine preračunati na količine, ki jih je razpisal naročnik, tudi če ponudnikovo pakiranje nekoliko odstopa od naročnikovih zahtev. Ob tem v opisu navede pakiranje, ki ga ponuja in s tem dokazuje ustreznost le tega.</t>
  </si>
  <si>
    <t>SKUPNA VREDNOST CELOTNE PONUDBE</t>
  </si>
  <si>
    <t xml:space="preserve">     NAVODILA: Ponudniki vpišejo v:</t>
  </si>
  <si>
    <t>vnos zahtevanih podatkov</t>
  </si>
  <si>
    <t xml:space="preserve"> ceno na EM brez DDV v EUR </t>
  </si>
  <si>
    <t xml:space="preserve"> DDV za EM v % </t>
  </si>
  <si>
    <t xml:space="preserve">Za pravilnost formul izračuna vrednosti posameznih postavk v tabeli je odgovoren ponudnik sam. </t>
  </si>
  <si>
    <t>kraj:</t>
  </si>
  <si>
    <t xml:space="preserve"> podpis odgovorne osebe: </t>
  </si>
  <si>
    <t>datum:</t>
  </si>
  <si>
    <t>žig</t>
  </si>
  <si>
    <t xml:space="preserve"> - stolpec 11 - cena na EM brez DDV v EUR</t>
  </si>
  <si>
    <t xml:space="preserve"> - stolpec 12 - DDV v %</t>
  </si>
  <si>
    <t xml:space="preserve"> - stolpec 13 - DDV na EM v EUR</t>
  </si>
  <si>
    <t>DDV na EM v EUR (stoplec12/100*stolpec 11)</t>
  </si>
  <si>
    <t xml:space="preserve"> - stolpec 14 - cena na EM z DDV v EUR </t>
  </si>
  <si>
    <t xml:space="preserve"> - stolpec 15 - skupaj vrednost za količino v EUR brez DDV</t>
  </si>
  <si>
    <t xml:space="preserve"> - stolpec 16 - skupaj vrednost za količino v EUR z DDV</t>
  </si>
  <si>
    <t xml:space="preserve"> ceno na EM z DDV (stolpec 11) + (stolpec 13 )</t>
  </si>
  <si>
    <t xml:space="preserve"> skupaj vrednost za predvideno letno kolicino brez DDV (stolpec 6 * stolpec 11)</t>
  </si>
  <si>
    <t xml:space="preserve"> skupaj vrednost za predvideno letno kolicino z DDV (stolpec 6 * stolpec 14)</t>
  </si>
  <si>
    <t xml:space="preserve"> od stolpca 7 do stoplpca 10</t>
  </si>
  <si>
    <t>SKLOP ŠT 8: MATERIAL ZA STERILIZACIJO IN KONTROLO STERILIZACIJE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</si>
</sst>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24]General"/>
    <numFmt numFmtId="165" formatCode="[$-424]0"/>
    <numFmt numFmtId="166" formatCode="#,##0.0000"/>
  </numFmts>
  <fonts count="31">
    <font>
      <sz val="11"/>
      <color theme="1"/>
      <name val="Calibri"/>
      <family val="2"/>
      <charset val="238"/>
      <scheme val="minor"/>
    </font>
    <font>
      <sz val="11"/>
      <color rgb="FF000000"/>
      <name val="Calibri"/>
      <family val="2"/>
      <charset val="238"/>
    </font>
    <font>
      <b/>
      <sz val="10"/>
      <color rgb="FF000000"/>
      <name val="Arial"/>
      <family val="2"/>
      <charset val="238"/>
    </font>
    <font>
      <sz val="10"/>
      <color rgb="FF000000"/>
      <name val="Arial"/>
      <family val="2"/>
      <charset val="238"/>
    </font>
    <font>
      <sz val="11"/>
      <color rgb="FF383838"/>
      <name val="Arial"/>
      <family val="2"/>
      <charset val="238"/>
    </font>
    <font>
      <sz val="7"/>
      <color rgb="FF000000"/>
      <name val="Arial"/>
      <family val="2"/>
      <charset val="238"/>
    </font>
    <font>
      <sz val="10"/>
      <color rgb="FF1D1D1B"/>
      <name val="Arial"/>
      <family val="2"/>
      <charset val="238"/>
    </font>
    <font>
      <b/>
      <sz val="10"/>
      <name val="Arial Narrow"/>
      <family val="2"/>
      <charset val="238"/>
    </font>
    <font>
      <b/>
      <sz val="10"/>
      <name val="Arial"/>
      <family val="2"/>
      <charset val="238"/>
    </font>
    <font>
      <b/>
      <sz val="14"/>
      <name val="Arial Narrow"/>
      <family val="2"/>
      <charset val="238"/>
    </font>
    <font>
      <b/>
      <sz val="8"/>
      <name val="Arial"/>
      <family val="2"/>
      <charset val="238"/>
    </font>
    <font>
      <b/>
      <sz val="12"/>
      <name val="Arial Narrow"/>
      <family val="2"/>
      <charset val="238"/>
    </font>
    <font>
      <sz val="8"/>
      <name val="Arial"/>
      <family val="2"/>
      <charset val="238"/>
    </font>
    <font>
      <sz val="12"/>
      <name val="Arial Narrow"/>
      <family val="2"/>
      <charset val="238"/>
    </font>
    <font>
      <b/>
      <sz val="9"/>
      <color rgb="FF000000"/>
      <name val="Arial"/>
      <family val="2"/>
      <charset val="238"/>
    </font>
    <font>
      <sz val="10"/>
      <name val="Arial Narrow"/>
      <family val="2"/>
      <charset val="238"/>
    </font>
    <font>
      <b/>
      <u/>
      <sz val="12"/>
      <name val="Arial Narrow"/>
      <family val="2"/>
      <charset val="238"/>
    </font>
    <font>
      <sz val="11"/>
      <color theme="1"/>
      <name val="Arial"/>
      <family val="2"/>
      <charset val="238"/>
    </font>
    <font>
      <b/>
      <sz val="18"/>
      <color rgb="FF000000"/>
      <name val="Arial"/>
      <family val="2"/>
      <charset val="238"/>
    </font>
    <font>
      <b/>
      <sz val="12"/>
      <color rgb="FF000000"/>
      <name val="Arial"/>
      <family val="2"/>
      <charset val="238"/>
    </font>
    <font>
      <b/>
      <sz val="13"/>
      <color rgb="FF000000"/>
      <name val="Arial"/>
      <family val="2"/>
      <charset val="238"/>
    </font>
    <font>
      <sz val="10"/>
      <color theme="1"/>
      <name val="Arial"/>
      <family val="2"/>
      <charset val="238"/>
    </font>
    <font>
      <sz val="10"/>
      <color rgb="FF000000"/>
      <name val="Arial CE"/>
      <charset val="238"/>
    </font>
    <font>
      <sz val="10"/>
      <name val="Arial CE"/>
      <charset val="238"/>
    </font>
    <font>
      <sz val="10"/>
      <name val="Arial CE"/>
      <family val="2"/>
      <charset val="238"/>
    </font>
    <font>
      <sz val="10"/>
      <name val="Arial"/>
      <family val="2"/>
      <charset val="238"/>
    </font>
    <font>
      <sz val="12"/>
      <name val="Arial MT"/>
      <charset val="1"/>
    </font>
    <font>
      <sz val="11"/>
      <color rgb="FF000000"/>
      <name val="Calibri"/>
      <family val="2"/>
      <charset val="1"/>
    </font>
    <font>
      <sz val="10"/>
      <color rgb="FF000000"/>
      <name val="Arial"/>
      <family val="2"/>
      <charset val="1"/>
    </font>
    <font>
      <sz val="11"/>
      <color rgb="FF006100"/>
      <name val="Calibri"/>
      <family val="2"/>
      <charset val="238"/>
    </font>
    <font>
      <b/>
      <sz val="14"/>
      <color theme="1"/>
      <name val="Calibri"/>
      <family val="2"/>
      <charset val="238"/>
      <scheme val="minor"/>
    </font>
  </fonts>
  <fills count="9">
    <fill>
      <patternFill patternType="none"/>
    </fill>
    <fill>
      <patternFill patternType="gray125"/>
    </fill>
    <fill>
      <patternFill patternType="solid">
        <fgColor rgb="FFFFFFFF"/>
        <bgColor rgb="FFFFFFFF"/>
      </patternFill>
    </fill>
    <fill>
      <patternFill patternType="solid">
        <fgColor theme="4" tint="0.79998168889431442"/>
        <bgColor rgb="FFDAE3F3"/>
      </patternFill>
    </fill>
    <fill>
      <patternFill patternType="solid">
        <fgColor theme="4" tint="0.79998168889431442"/>
        <bgColor rgb="FF666699"/>
      </patternFill>
    </fill>
    <fill>
      <patternFill patternType="solid">
        <fgColor rgb="FF00B0F0"/>
        <bgColor rgb="FFFBE5D6"/>
      </patternFill>
    </fill>
    <fill>
      <patternFill patternType="solid">
        <fgColor theme="4" tint="0.79998168889431442"/>
        <bgColor indexed="64"/>
      </patternFill>
    </fill>
    <fill>
      <patternFill patternType="solid">
        <fgColor theme="5" tint="0.79998168889431442"/>
        <bgColor rgb="FFE2F0D9"/>
      </patternFill>
    </fill>
    <fill>
      <patternFill patternType="solid">
        <fgColor rgb="FFC6EFCE"/>
        <bgColor rgb="FFCCFFFF"/>
      </patternFill>
    </fill>
  </fills>
  <borders count="4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thin">
        <color rgb="FF000000"/>
      </top>
      <bottom/>
      <diagonal/>
    </border>
    <border>
      <left/>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top/>
      <bottom style="thin">
        <color rgb="FF000000"/>
      </bottom>
      <diagonal/>
    </border>
    <border>
      <left style="thin">
        <color rgb="FF000000"/>
      </left>
      <right/>
      <top/>
      <bottom style="thin">
        <color rgb="FF00000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medium">
        <color indexed="64"/>
      </top>
      <bottom style="medium">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medium">
        <color auto="1"/>
      </top>
      <bottom style="medium">
        <color auto="1"/>
      </bottom>
      <diagonal/>
    </border>
    <border>
      <left style="thin">
        <color rgb="FF000000"/>
      </left>
      <right style="medium">
        <color indexed="64"/>
      </right>
      <top style="medium">
        <color indexed="64"/>
      </top>
      <bottom style="medium">
        <color indexed="64"/>
      </bottom>
      <diagonal/>
    </border>
  </borders>
  <cellStyleXfs count="31">
    <xf numFmtId="0" fontId="0" fillId="0" borderId="0"/>
    <xf numFmtId="0" fontId="1" fillId="0" borderId="0"/>
    <xf numFmtId="164" fontId="3" fillId="0" borderId="0"/>
    <xf numFmtId="0" fontId="1" fillId="0" borderId="0"/>
    <xf numFmtId="0" fontId="22" fillId="0" borderId="0"/>
    <xf numFmtId="0" fontId="23"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applyBorder="0" applyProtection="0">
      <alignment vertical="top" wrapText="1"/>
    </xf>
    <xf numFmtId="0" fontId="1" fillId="0" borderId="0"/>
    <xf numFmtId="0" fontId="1" fillId="0" borderId="0"/>
    <xf numFmtId="0" fontId="1" fillId="0" borderId="0"/>
    <xf numFmtId="0" fontId="1" fillId="0" borderId="0"/>
    <xf numFmtId="0" fontId="25" fillId="0" borderId="0"/>
    <xf numFmtId="0" fontId="25" fillId="0" borderId="0"/>
    <xf numFmtId="0" fontId="1" fillId="0" borderId="0" applyBorder="0" applyProtection="0">
      <alignment vertical="top" wrapText="1"/>
    </xf>
    <xf numFmtId="0" fontId="26" fillId="0" borderId="0"/>
    <xf numFmtId="0" fontId="25" fillId="0" borderId="0"/>
    <xf numFmtId="0" fontId="1" fillId="0" borderId="0"/>
    <xf numFmtId="0" fontId="1" fillId="0" borderId="0"/>
    <xf numFmtId="0" fontId="27" fillId="0" borderId="0"/>
    <xf numFmtId="0" fontId="27" fillId="0" borderId="0"/>
    <xf numFmtId="0" fontId="3" fillId="0" borderId="0"/>
    <xf numFmtId="0" fontId="28" fillId="0" borderId="0"/>
    <xf numFmtId="0" fontId="25" fillId="0" borderId="0"/>
    <xf numFmtId="0" fontId="25" fillId="0" borderId="0"/>
    <xf numFmtId="0" fontId="29" fillId="8" borderId="0" applyBorder="0" applyProtection="0"/>
  </cellStyleXfs>
  <cellXfs count="264">
    <xf numFmtId="0" fontId="0" fillId="0" borderId="0" xfId="0"/>
    <xf numFmtId="0" fontId="3" fillId="0" borderId="1" xfId="1" applyFont="1" applyBorder="1" applyAlignment="1" applyProtection="1">
      <alignment horizontal="center" vertical="center"/>
    </xf>
    <xf numFmtId="49" fontId="3" fillId="0" borderId="1" xfId="1" applyNumberFormat="1" applyFont="1" applyBorder="1" applyAlignment="1" applyProtection="1">
      <alignment horizontal="left" vertical="center"/>
    </xf>
    <xf numFmtId="0" fontId="3" fillId="0" borderId="1" xfId="0" applyFont="1" applyBorder="1" applyAlignment="1">
      <alignment wrapText="1"/>
    </xf>
    <xf numFmtId="1" fontId="3" fillId="0" borderId="1" xfId="1" applyNumberFormat="1" applyFont="1" applyBorder="1" applyAlignment="1" applyProtection="1">
      <alignment horizontal="left" vertical="center" wrapText="1"/>
    </xf>
    <xf numFmtId="0" fontId="3" fillId="0" borderId="1" xfId="0" applyFont="1" applyBorder="1"/>
    <xf numFmtId="0" fontId="3" fillId="0" borderId="3" xfId="0" applyFont="1" applyBorder="1"/>
    <xf numFmtId="4" fontId="3" fillId="0" borderId="1" xfId="1" applyNumberFormat="1" applyFont="1" applyBorder="1" applyAlignment="1" applyProtection="1"/>
    <xf numFmtId="49" fontId="3" fillId="0" borderId="1" xfId="1" applyNumberFormat="1" applyFont="1" applyFill="1" applyBorder="1" applyAlignment="1" applyProtection="1">
      <alignment horizontal="left" vertical="center"/>
    </xf>
    <xf numFmtId="1" fontId="3" fillId="2" borderId="1" xfId="1" applyNumberFormat="1" applyFont="1" applyFill="1" applyBorder="1" applyAlignment="1" applyProtection="1">
      <alignment horizontal="left" vertical="center" wrapText="1"/>
    </xf>
    <xf numFmtId="1" fontId="3" fillId="0" borderId="1" xfId="1" applyNumberFormat="1" applyFont="1" applyFill="1" applyBorder="1" applyAlignment="1" applyProtection="1">
      <alignment horizontal="left" vertical="center" wrapText="1"/>
    </xf>
    <xf numFmtId="1" fontId="3" fillId="0" borderId="1" xfId="1" applyNumberFormat="1" applyFont="1" applyFill="1" applyBorder="1" applyAlignment="1" applyProtection="1">
      <alignment horizontal="right" vertical="center" wrapText="1"/>
    </xf>
    <xf numFmtId="1" fontId="3" fillId="0" borderId="3" xfId="1" applyNumberFormat="1" applyFont="1" applyFill="1" applyBorder="1" applyAlignment="1" applyProtection="1">
      <alignment horizontal="left" vertical="center" wrapText="1"/>
    </xf>
    <xf numFmtId="49" fontId="3" fillId="0" borderId="1" xfId="0" applyNumberFormat="1" applyFont="1" applyBorder="1" applyAlignment="1">
      <alignment horizontal="left"/>
    </xf>
    <xf numFmtId="0" fontId="3" fillId="0" borderId="1" xfId="0" applyFont="1" applyFill="1" applyBorder="1" applyAlignment="1">
      <alignment wrapText="1"/>
    </xf>
    <xf numFmtId="0" fontId="4" fillId="0" borderId="1" xfId="0" applyFont="1" applyBorder="1" applyAlignment="1">
      <alignment vertical="center" wrapText="1"/>
    </xf>
    <xf numFmtId="1" fontId="3" fillId="0" borderId="1" xfId="1" applyNumberFormat="1" applyFont="1" applyBorder="1" applyAlignment="1" applyProtection="1">
      <alignment horizontal="right" vertical="center" wrapText="1"/>
    </xf>
    <xf numFmtId="1" fontId="3" fillId="0" borderId="3" xfId="1" applyNumberFormat="1" applyFont="1" applyBorder="1" applyAlignment="1" applyProtection="1">
      <alignment horizontal="left" vertical="center" wrapText="1"/>
    </xf>
    <xf numFmtId="0" fontId="3" fillId="0" borderId="1" xfId="0" applyFont="1" applyBorder="1" applyAlignment="1">
      <alignment horizontal="left"/>
    </xf>
    <xf numFmtId="49" fontId="3" fillId="0" borderId="1" xfId="1" applyNumberFormat="1" applyFont="1" applyBorder="1" applyAlignment="1" applyProtection="1">
      <alignment horizontal="left" vertical="center" wrapText="1"/>
    </xf>
    <xf numFmtId="1" fontId="3" fillId="0" borderId="1" xfId="1" applyNumberFormat="1" applyFont="1" applyBorder="1" applyAlignment="1" applyProtection="1">
      <alignment vertical="center" wrapText="1"/>
    </xf>
    <xf numFmtId="3" fontId="3" fillId="0" borderId="1" xfId="0" applyNumberFormat="1" applyFont="1" applyBorder="1" applyAlignment="1">
      <alignment horizontal="right"/>
    </xf>
    <xf numFmtId="4" fontId="3" fillId="0" borderId="3" xfId="0" applyNumberFormat="1" applyFont="1" applyBorder="1" applyAlignment="1">
      <alignment horizontal="right"/>
    </xf>
    <xf numFmtId="4" fontId="3" fillId="0" borderId="1" xfId="0" applyNumberFormat="1" applyFont="1" applyBorder="1" applyAlignment="1">
      <alignment horizontal="right"/>
    </xf>
    <xf numFmtId="49" fontId="3" fillId="2" borderId="1" xfId="1" applyNumberFormat="1" applyFont="1" applyFill="1" applyBorder="1" applyAlignment="1" applyProtection="1">
      <alignment horizontal="left" vertical="center"/>
    </xf>
    <xf numFmtId="1" fontId="3" fillId="0" borderId="1" xfId="1" applyNumberFormat="1" applyFont="1" applyFill="1" applyBorder="1" applyAlignment="1" applyProtection="1">
      <alignment vertical="center" wrapText="1"/>
    </xf>
    <xf numFmtId="3" fontId="3" fillId="0" borderId="1" xfId="1" applyNumberFormat="1" applyFont="1" applyBorder="1" applyAlignment="1" applyProtection="1">
      <alignment horizontal="right" vertical="center" wrapText="1"/>
    </xf>
    <xf numFmtId="4" fontId="3" fillId="0" borderId="3" xfId="1" applyNumberFormat="1" applyFont="1" applyBorder="1" applyAlignment="1" applyProtection="1">
      <alignment horizontal="right" vertical="center" wrapText="1"/>
    </xf>
    <xf numFmtId="1" fontId="3" fillId="2" borderId="1" xfId="1" applyNumberFormat="1" applyFont="1" applyFill="1" applyBorder="1" applyAlignment="1" applyProtection="1">
      <alignment vertical="center" wrapText="1"/>
    </xf>
    <xf numFmtId="49" fontId="3" fillId="0" borderId="1" xfId="0" applyNumberFormat="1" applyFont="1" applyFill="1" applyBorder="1" applyAlignment="1">
      <alignment horizontal="left"/>
    </xf>
    <xf numFmtId="3" fontId="3" fillId="2" borderId="1" xfId="1" applyNumberFormat="1" applyFont="1" applyFill="1" applyBorder="1" applyAlignment="1" applyProtection="1">
      <alignment horizontal="right" vertical="center" wrapText="1"/>
    </xf>
    <xf numFmtId="4" fontId="3" fillId="2" borderId="3" xfId="1" applyNumberFormat="1" applyFont="1" applyFill="1" applyBorder="1" applyAlignment="1" applyProtection="1">
      <alignment horizontal="right" vertical="center" wrapText="1"/>
    </xf>
    <xf numFmtId="3" fontId="3" fillId="2" borderId="1" xfId="1" applyNumberFormat="1" applyFont="1" applyFill="1" applyBorder="1" applyAlignment="1" applyProtection="1">
      <alignment horizontal="right" wrapText="1"/>
    </xf>
    <xf numFmtId="4" fontId="3" fillId="2" borderId="3" xfId="1" applyNumberFormat="1" applyFont="1" applyFill="1" applyBorder="1" applyAlignment="1" applyProtection="1">
      <alignment horizontal="right" wrapText="1"/>
    </xf>
    <xf numFmtId="0" fontId="0" fillId="0" borderId="0" xfId="0" applyFill="1" applyAlignment="1">
      <alignment wrapText="1"/>
    </xf>
    <xf numFmtId="1" fontId="3" fillId="2" borderId="8" xfId="1" applyNumberFormat="1" applyFont="1" applyFill="1" applyBorder="1" applyAlignment="1" applyProtection="1">
      <alignment vertical="center" wrapText="1"/>
    </xf>
    <xf numFmtId="0" fontId="0" fillId="0" borderId="1" xfId="0" applyBorder="1"/>
    <xf numFmtId="3" fontId="0" fillId="0" borderId="1" xfId="0" applyNumberFormat="1" applyBorder="1" applyAlignment="1">
      <alignment horizontal="right"/>
    </xf>
    <xf numFmtId="0" fontId="3" fillId="0" borderId="0" xfId="0" applyFont="1" applyAlignment="1">
      <alignment vertical="center" wrapText="1"/>
    </xf>
    <xf numFmtId="0" fontId="3" fillId="2" borderId="1" xfId="1" applyFont="1" applyFill="1" applyBorder="1" applyAlignment="1" applyProtection="1">
      <alignment horizontal="left" vertical="center" wrapText="1"/>
    </xf>
    <xf numFmtId="1" fontId="3" fillId="0" borderId="1" xfId="0" applyNumberFormat="1" applyFont="1" applyBorder="1" applyAlignment="1">
      <alignment horizontal="right"/>
    </xf>
    <xf numFmtId="4" fontId="3" fillId="0" borderId="1" xfId="1" applyNumberFormat="1" applyFont="1" applyBorder="1" applyAlignment="1" applyProtection="1">
      <alignment horizontal="right"/>
    </xf>
    <xf numFmtId="1" fontId="3" fillId="2" borderId="1" xfId="1" applyNumberFormat="1" applyFont="1" applyFill="1" applyBorder="1" applyAlignment="1" applyProtection="1">
      <alignment horizontal="right" wrapText="1"/>
    </xf>
    <xf numFmtId="49" fontId="0" fillId="0" borderId="1" xfId="0" applyNumberFormat="1" applyBorder="1" applyAlignment="1">
      <alignment horizontal="left"/>
    </xf>
    <xf numFmtId="1" fontId="3" fillId="2" borderId="2" xfId="1" applyNumberFormat="1" applyFont="1" applyFill="1" applyBorder="1" applyAlignment="1" applyProtection="1">
      <alignment vertical="center" wrapText="1"/>
    </xf>
    <xf numFmtId="1" fontId="3" fillId="2" borderId="2" xfId="1" applyNumberFormat="1" applyFont="1" applyFill="1" applyBorder="1" applyAlignment="1" applyProtection="1">
      <alignment horizontal="right" wrapText="1"/>
    </xf>
    <xf numFmtId="4" fontId="3" fillId="2" borderId="9" xfId="1" applyNumberFormat="1" applyFont="1" applyFill="1" applyBorder="1" applyAlignment="1" applyProtection="1">
      <alignment horizontal="right" wrapText="1"/>
    </xf>
    <xf numFmtId="1" fontId="3" fillId="2" borderId="1" xfId="1" applyNumberFormat="1" applyFont="1" applyFill="1" applyBorder="1" applyAlignment="1" applyProtection="1">
      <alignment wrapText="1"/>
    </xf>
    <xf numFmtId="1" fontId="3" fillId="2" borderId="3" xfId="1" applyNumberFormat="1" applyFont="1" applyFill="1" applyBorder="1" applyAlignment="1" applyProtection="1">
      <alignment wrapText="1"/>
    </xf>
    <xf numFmtId="0" fontId="3" fillId="2" borderId="1" xfId="1" applyFont="1" applyFill="1" applyBorder="1" applyAlignment="1" applyProtection="1">
      <alignment vertical="center" wrapText="1"/>
    </xf>
    <xf numFmtId="1" fontId="3" fillId="0" borderId="5" xfId="1" applyNumberFormat="1" applyFont="1" applyFill="1" applyBorder="1" applyAlignment="1" applyProtection="1">
      <alignment vertical="center" wrapText="1"/>
    </xf>
    <xf numFmtId="1" fontId="3" fillId="2" borderId="5" xfId="1" applyNumberFormat="1" applyFont="1" applyFill="1" applyBorder="1" applyAlignment="1" applyProtection="1">
      <alignment vertical="center" wrapText="1"/>
    </xf>
    <xf numFmtId="1" fontId="3" fillId="2" borderId="6" xfId="1" applyNumberFormat="1" applyFont="1" applyFill="1" applyBorder="1" applyAlignment="1" applyProtection="1">
      <alignment vertical="center" wrapText="1"/>
    </xf>
    <xf numFmtId="0" fontId="0" fillId="0" borderId="3" xfId="0" applyBorder="1"/>
    <xf numFmtId="49" fontId="3" fillId="0" borderId="1" xfId="1" applyNumberFormat="1" applyFont="1" applyBorder="1" applyAlignment="1" applyProtection="1">
      <alignment horizontal="left"/>
    </xf>
    <xf numFmtId="0" fontId="3" fillId="0" borderId="1" xfId="0" applyFont="1" applyBorder="1" applyAlignment="1">
      <alignment horizontal="left" wrapText="1"/>
    </xf>
    <xf numFmtId="0" fontId="3" fillId="0" borderId="1" xfId="0" applyFont="1" applyBorder="1" applyAlignment="1">
      <alignment horizontal="right"/>
    </xf>
    <xf numFmtId="0" fontId="3" fillId="0" borderId="3" xfId="0" applyFont="1" applyBorder="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0" fontId="0" fillId="0" borderId="0" xfId="0" applyFill="1"/>
    <xf numFmtId="0" fontId="0" fillId="0" borderId="7" xfId="0" applyBorder="1"/>
    <xf numFmtId="0" fontId="3" fillId="0" borderId="7" xfId="0" applyFont="1" applyBorder="1" applyAlignment="1">
      <alignment horizontal="right"/>
    </xf>
    <xf numFmtId="0" fontId="3" fillId="0" borderId="2" xfId="0" applyFont="1" applyBorder="1" applyAlignment="1">
      <alignment horizontal="right"/>
    </xf>
    <xf numFmtId="0" fontId="3" fillId="0" borderId="9" xfId="0" applyFont="1" applyBorder="1" applyAlignment="1">
      <alignment horizontal="right"/>
    </xf>
    <xf numFmtId="1" fontId="3" fillId="0" borderId="1" xfId="1" applyNumberFormat="1" applyFont="1" applyFill="1" applyBorder="1" applyAlignment="1" applyProtection="1">
      <alignment horizontal="left" wrapText="1"/>
    </xf>
    <xf numFmtId="1" fontId="3" fillId="2" borderId="1" xfId="1" applyNumberFormat="1" applyFont="1" applyFill="1" applyBorder="1" applyAlignment="1" applyProtection="1">
      <alignment horizontal="left" wrapText="1"/>
    </xf>
    <xf numFmtId="1" fontId="3" fillId="0" borderId="3" xfId="1" applyNumberFormat="1" applyFont="1" applyFill="1" applyBorder="1" applyAlignment="1" applyProtection="1">
      <alignment horizontal="right" vertical="center" wrapText="1"/>
    </xf>
    <xf numFmtId="0" fontId="6" fillId="0" borderId="0" xfId="0" applyFont="1" applyAlignment="1">
      <alignment wrapText="1"/>
    </xf>
    <xf numFmtId="1" fontId="3" fillId="2" borderId="3" xfId="1" applyNumberFormat="1" applyFont="1" applyFill="1" applyBorder="1" applyAlignment="1" applyProtection="1">
      <alignment vertical="center" wrapText="1"/>
    </xf>
    <xf numFmtId="49" fontId="3" fillId="0" borderId="5" xfId="1" applyNumberFormat="1" applyFont="1" applyBorder="1" applyAlignment="1" applyProtection="1">
      <alignment horizontal="left" vertical="center"/>
    </xf>
    <xf numFmtId="0" fontId="3" fillId="0" borderId="5" xfId="0" applyFont="1" applyBorder="1" applyAlignment="1">
      <alignment wrapText="1"/>
    </xf>
    <xf numFmtId="0" fontId="3" fillId="0" borderId="5" xfId="0" applyFont="1" applyBorder="1"/>
    <xf numFmtId="0" fontId="3" fillId="0" borderId="6" xfId="0" applyFont="1" applyBorder="1"/>
    <xf numFmtId="49" fontId="0" fillId="0" borderId="7" xfId="0" applyNumberFormat="1" applyBorder="1"/>
    <xf numFmtId="0" fontId="0" fillId="0" borderId="7" xfId="0" applyFont="1" applyFill="1" applyBorder="1"/>
    <xf numFmtId="1" fontId="3" fillId="2" borderId="10" xfId="1" applyNumberFormat="1" applyFont="1" applyFill="1" applyBorder="1" applyAlignment="1" applyProtection="1">
      <alignment vertical="center" wrapText="1"/>
    </xf>
    <xf numFmtId="49" fontId="3" fillId="0" borderId="2" xfId="1" applyNumberFormat="1" applyFont="1" applyBorder="1" applyAlignment="1" applyProtection="1">
      <alignment horizontal="left" vertical="center"/>
    </xf>
    <xf numFmtId="0" fontId="3" fillId="0" borderId="2" xfId="0" applyFont="1" applyBorder="1" applyAlignment="1">
      <alignment wrapText="1"/>
    </xf>
    <xf numFmtId="0" fontId="3" fillId="0" borderId="2" xfId="0" applyFont="1" applyBorder="1"/>
    <xf numFmtId="0" fontId="3" fillId="0" borderId="9" xfId="0" applyFont="1" applyBorder="1"/>
    <xf numFmtId="1" fontId="3" fillId="0" borderId="3" xfId="1" applyNumberFormat="1" applyFont="1" applyBorder="1" applyAlignment="1" applyProtection="1">
      <alignment vertical="center" wrapText="1"/>
    </xf>
    <xf numFmtId="0" fontId="3" fillId="0" borderId="1" xfId="0" applyFont="1" applyFill="1" applyBorder="1"/>
    <xf numFmtId="0" fontId="3" fillId="0" borderId="1" xfId="0" applyFont="1" applyFill="1" applyBorder="1" applyAlignment="1">
      <alignment horizontal="right"/>
    </xf>
    <xf numFmtId="0" fontId="3" fillId="0" borderId="3" xfId="0" applyFont="1" applyFill="1" applyBorder="1"/>
    <xf numFmtId="1" fontId="3" fillId="2" borderId="1" xfId="1" applyNumberFormat="1" applyFont="1" applyFill="1" applyBorder="1" applyAlignment="1" applyProtection="1">
      <alignment horizontal="right" vertical="center" wrapText="1"/>
    </xf>
    <xf numFmtId="0" fontId="3" fillId="0" borderId="1" xfId="1" applyFont="1" applyFill="1" applyBorder="1" applyAlignment="1" applyProtection="1">
      <alignment horizontal="left" wrapText="1"/>
    </xf>
    <xf numFmtId="0" fontId="3" fillId="2" borderId="1" xfId="1" applyFont="1" applyFill="1" applyBorder="1" applyAlignment="1" applyProtection="1">
      <alignment horizontal="right" wrapText="1"/>
    </xf>
    <xf numFmtId="0" fontId="3" fillId="2" borderId="3" xfId="1" applyFont="1" applyFill="1" applyBorder="1" applyAlignment="1" applyProtection="1">
      <alignment horizontal="left" wrapText="1"/>
    </xf>
    <xf numFmtId="0" fontId="3" fillId="0" borderId="1" xfId="1" applyFont="1" applyBorder="1" applyAlignment="1" applyProtection="1">
      <alignment horizontal="left" vertical="center" wrapText="1"/>
    </xf>
    <xf numFmtId="1" fontId="3" fillId="0" borderId="1" xfId="1" applyNumberFormat="1" applyFont="1" applyFill="1" applyBorder="1" applyAlignment="1" applyProtection="1">
      <alignment wrapText="1"/>
    </xf>
    <xf numFmtId="1" fontId="3" fillId="2" borderId="3" xfId="1" applyNumberFormat="1" applyFont="1" applyFill="1" applyBorder="1" applyAlignment="1" applyProtection="1">
      <alignment horizontal="right" wrapText="1"/>
    </xf>
    <xf numFmtId="0" fontId="0" fillId="0" borderId="0" xfId="1" applyFont="1" applyFill="1"/>
    <xf numFmtId="0" fontId="3" fillId="0" borderId="1" xfId="1" applyFont="1" applyFill="1" applyBorder="1" applyAlignment="1" applyProtection="1">
      <alignment vertical="center" wrapText="1"/>
    </xf>
    <xf numFmtId="0" fontId="3" fillId="2" borderId="1" xfId="1" applyFont="1" applyFill="1" applyBorder="1" applyAlignment="1" applyProtection="1">
      <alignment horizontal="right" vertical="center" wrapText="1"/>
    </xf>
    <xf numFmtId="0" fontId="3" fillId="2" borderId="3" xfId="1" applyFont="1" applyFill="1" applyBorder="1" applyAlignment="1" applyProtection="1">
      <alignment vertical="center" wrapText="1"/>
    </xf>
    <xf numFmtId="0" fontId="3" fillId="2" borderId="3" xfId="1" applyFont="1" applyFill="1" applyBorder="1" applyAlignment="1" applyProtection="1">
      <alignment horizontal="right" vertical="center" wrapText="1"/>
    </xf>
    <xf numFmtId="1" fontId="3" fillId="2" borderId="3" xfId="1" applyNumberFormat="1" applyFont="1" applyFill="1" applyBorder="1" applyAlignment="1" applyProtection="1">
      <alignment horizontal="right" vertical="center" wrapText="1"/>
    </xf>
    <xf numFmtId="0" fontId="3" fillId="0" borderId="0" xfId="0" applyFont="1" applyAlignment="1">
      <alignment wrapText="1"/>
    </xf>
    <xf numFmtId="0" fontId="0" fillId="0" borderId="1" xfId="0" applyBorder="1" applyAlignment="1">
      <alignment horizontal="right"/>
    </xf>
    <xf numFmtId="49" fontId="3" fillId="2" borderId="1" xfId="1" applyNumberFormat="1" applyFont="1" applyFill="1" applyBorder="1" applyAlignment="1" applyProtection="1">
      <alignment horizontal="left"/>
    </xf>
    <xf numFmtId="0" fontId="3" fillId="2" borderId="3" xfId="1" applyFont="1" applyFill="1" applyBorder="1" applyAlignment="1" applyProtection="1">
      <alignment wrapText="1"/>
    </xf>
    <xf numFmtId="0" fontId="3" fillId="0" borderId="3" xfId="0" applyFont="1" applyBorder="1" applyAlignment="1"/>
    <xf numFmtId="4" fontId="3" fillId="0" borderId="1" xfId="1" applyNumberFormat="1" applyFont="1" applyFill="1" applyBorder="1" applyAlignment="1" applyProtection="1"/>
    <xf numFmtId="0" fontId="3" fillId="0" borderId="1" xfId="0" applyFont="1" applyFill="1" applyBorder="1" applyAlignment="1">
      <alignment vertical="center" wrapText="1"/>
    </xf>
    <xf numFmtId="0" fontId="3" fillId="2" borderId="1" xfId="0" applyFont="1" applyFill="1" applyBorder="1" applyAlignment="1">
      <alignment vertical="center" wrapText="1"/>
    </xf>
    <xf numFmtId="0" fontId="6" fillId="0" borderId="0" xfId="0" applyFont="1" applyAlignment="1">
      <alignment vertical="center" wrapText="1"/>
    </xf>
    <xf numFmtId="0" fontId="3" fillId="0" borderId="1" xfId="0" applyFont="1" applyBorder="1" applyAlignment="1"/>
    <xf numFmtId="49" fontId="3" fillId="0" borderId="2" xfId="0" applyNumberFormat="1" applyFont="1" applyBorder="1" applyAlignment="1">
      <alignment horizontal="left"/>
    </xf>
    <xf numFmtId="0" fontId="3" fillId="0" borderId="2" xfId="0" applyFont="1" applyFill="1" applyBorder="1" applyAlignment="1">
      <alignment wrapText="1"/>
    </xf>
    <xf numFmtId="0" fontId="3" fillId="0" borderId="2" xfId="0" applyFont="1" applyBorder="1" applyAlignment="1"/>
    <xf numFmtId="49" fontId="3" fillId="0" borderId="11" xfId="2" applyNumberFormat="1" applyBorder="1" applyAlignment="1" applyProtection="1">
      <alignment horizontal="left"/>
    </xf>
    <xf numFmtId="0" fontId="9" fillId="0" borderId="12" xfId="0" applyFont="1" applyBorder="1" applyAlignment="1">
      <alignment vertical="center"/>
    </xf>
    <xf numFmtId="0" fontId="10" fillId="0" borderId="13" xfId="0" applyFont="1" applyBorder="1" applyAlignment="1">
      <alignment vertical="center"/>
    </xf>
    <xf numFmtId="0" fontId="9" fillId="0" borderId="13" xfId="0" applyFont="1" applyBorder="1" applyAlignment="1">
      <alignment vertical="center"/>
    </xf>
    <xf numFmtId="0" fontId="11" fillId="0" borderId="0" xfId="0" applyFont="1" applyAlignment="1">
      <alignment horizontal="left"/>
    </xf>
    <xf numFmtId="0" fontId="12" fillId="0" borderId="0" xfId="0" applyFont="1"/>
    <xf numFmtId="0" fontId="13" fillId="0" borderId="0" xfId="0" applyFont="1" applyAlignment="1">
      <alignment horizontal="center" vertical="center"/>
    </xf>
    <xf numFmtId="0" fontId="13" fillId="0" borderId="0" xfId="0" applyFont="1"/>
    <xf numFmtId="0" fontId="13" fillId="0" borderId="15" xfId="0" applyFont="1" applyBorder="1" applyAlignment="1">
      <alignment horizontal="center"/>
    </xf>
    <xf numFmtId="0" fontId="12" fillId="0" borderId="15" xfId="0" applyFont="1" applyBorder="1"/>
    <xf numFmtId="0" fontId="13" fillId="0" borderId="15" xfId="0" applyFont="1" applyBorder="1" applyAlignment="1">
      <alignment horizontal="center" vertical="center"/>
    </xf>
    <xf numFmtId="0" fontId="13" fillId="0" borderId="15" xfId="0" applyFont="1" applyBorder="1"/>
    <xf numFmtId="0" fontId="13" fillId="0" borderId="15" xfId="0" applyFont="1" applyBorder="1" applyAlignment="1">
      <alignment horizontal="left"/>
    </xf>
    <xf numFmtId="0" fontId="13" fillId="0" borderId="16" xfId="0" applyFont="1" applyBorder="1"/>
    <xf numFmtId="0" fontId="10" fillId="0" borderId="15" xfId="0" applyFont="1" applyBorder="1"/>
    <xf numFmtId="0" fontId="11" fillId="0" borderId="15" xfId="0" applyFont="1" applyBorder="1" applyAlignment="1">
      <alignment horizontal="center" vertical="center"/>
    </xf>
    <xf numFmtId="0" fontId="11" fillId="0" borderId="15" xfId="0" applyFont="1" applyBorder="1"/>
    <xf numFmtId="0" fontId="13" fillId="0" borderId="16" xfId="0" applyFont="1" applyBorder="1" applyAlignment="1">
      <alignment horizontal="left"/>
    </xf>
    <xf numFmtId="0" fontId="12" fillId="0" borderId="16" xfId="0" applyFont="1" applyBorder="1"/>
    <xf numFmtId="0" fontId="11" fillId="0" borderId="16" xfId="0" applyFont="1" applyBorder="1" applyAlignment="1">
      <alignment horizontal="center" vertical="center"/>
    </xf>
    <xf numFmtId="0" fontId="11" fillId="0" borderId="16" xfId="0" applyFont="1" applyBorder="1"/>
    <xf numFmtId="49" fontId="14" fillId="0" borderId="16" xfId="0" applyNumberFormat="1" applyFont="1" applyBorder="1"/>
    <xf numFmtId="0" fontId="15" fillId="0" borderId="0" xfId="0" applyFont="1" applyAlignment="1">
      <alignment horizontal="left"/>
    </xf>
    <xf numFmtId="0" fontId="7" fillId="0" borderId="0" xfId="0" applyFont="1"/>
    <xf numFmtId="0" fontId="7" fillId="0" borderId="0" xfId="0" applyFont="1" applyAlignment="1">
      <alignment horizontal="center" vertical="center"/>
    </xf>
    <xf numFmtId="0" fontId="15" fillId="0" borderId="0" xfId="0" applyFont="1"/>
    <xf numFmtId="0" fontId="16" fillId="0" borderId="0" xfId="0" applyFont="1"/>
    <xf numFmtId="0" fontId="13" fillId="0" borderId="0" xfId="0" applyFont="1" applyBorder="1" applyAlignment="1">
      <alignment horizontal="center" vertical="center"/>
    </xf>
    <xf numFmtId="0" fontId="11" fillId="0" borderId="0" xfId="0" applyFont="1" applyBorder="1" applyAlignment="1">
      <alignment horizontal="center" vertical="center"/>
    </xf>
    <xf numFmtId="0" fontId="17" fillId="0" borderId="1" xfId="0" applyFont="1" applyBorder="1" applyAlignment="1">
      <alignment wrapText="1"/>
    </xf>
    <xf numFmtId="0" fontId="17" fillId="0" borderId="1" xfId="0" applyFont="1" applyFill="1" applyBorder="1" applyAlignment="1">
      <alignment wrapText="1"/>
    </xf>
    <xf numFmtId="0" fontId="17" fillId="0" borderId="1" xfId="0" applyFont="1" applyFill="1" applyBorder="1" applyAlignment="1">
      <alignment horizontal="left" wrapText="1"/>
    </xf>
    <xf numFmtId="0" fontId="3" fillId="0" borderId="2" xfId="1" applyFont="1" applyFill="1" applyBorder="1" applyAlignment="1" applyProtection="1">
      <alignment horizontal="left" vertical="center" wrapText="1"/>
    </xf>
    <xf numFmtId="0" fontId="3" fillId="0" borderId="1" xfId="1" applyFont="1" applyFill="1" applyBorder="1" applyAlignment="1" applyProtection="1">
      <alignment wrapText="1"/>
    </xf>
    <xf numFmtId="0" fontId="9" fillId="0" borderId="13" xfId="0" applyFont="1" applyBorder="1" applyAlignment="1">
      <alignment horizontal="right" vertical="center"/>
    </xf>
    <xf numFmtId="0" fontId="13" fillId="0" borderId="0" xfId="0" applyFont="1" applyAlignment="1">
      <alignment horizontal="right"/>
    </xf>
    <xf numFmtId="0" fontId="15" fillId="0" borderId="0" xfId="0" applyFont="1" applyAlignment="1">
      <alignment horizontal="right"/>
    </xf>
    <xf numFmtId="1" fontId="3" fillId="2" borderId="2" xfId="1" applyNumberFormat="1" applyFont="1" applyFill="1" applyBorder="1" applyAlignment="1" applyProtection="1">
      <alignment horizontal="right" vertical="center" wrapText="1"/>
    </xf>
    <xf numFmtId="1" fontId="3" fillId="2" borderId="5" xfId="1" applyNumberFormat="1" applyFont="1" applyFill="1" applyBorder="1" applyAlignment="1" applyProtection="1">
      <alignment horizontal="right" vertical="center" wrapText="1"/>
    </xf>
    <xf numFmtId="1" fontId="3" fillId="0" borderId="1" xfId="1" applyNumberFormat="1" applyFont="1" applyFill="1" applyBorder="1" applyAlignment="1" applyProtection="1">
      <alignment horizontal="right" wrapText="1"/>
    </xf>
    <xf numFmtId="0" fontId="0" fillId="0" borderId="0" xfId="0" applyAlignment="1">
      <alignment horizontal="right"/>
    </xf>
    <xf numFmtId="0" fontId="16" fillId="0" borderId="0" xfId="0" applyFont="1" applyBorder="1" applyAlignment="1">
      <alignment horizontal="center" vertical="center"/>
    </xf>
    <xf numFmtId="0" fontId="2" fillId="0" borderId="24" xfId="1" applyFont="1" applyFill="1" applyBorder="1" applyAlignment="1" applyProtection="1">
      <alignment horizontal="right" vertical="center"/>
    </xf>
    <xf numFmtId="0" fontId="2" fillId="0" borderId="25" xfId="1" applyFont="1" applyFill="1" applyBorder="1" applyAlignment="1" applyProtection="1">
      <alignment horizontal="right" vertical="center"/>
    </xf>
    <xf numFmtId="0" fontId="2" fillId="0" borderId="6" xfId="1" applyFont="1" applyFill="1" applyBorder="1" applyAlignment="1" applyProtection="1">
      <alignment horizontal="right" vertical="center"/>
    </xf>
    <xf numFmtId="4" fontId="2" fillId="0" borderId="5" xfId="1" applyNumberFormat="1" applyFont="1" applyFill="1" applyBorder="1" applyAlignment="1" applyProtection="1"/>
    <xf numFmtId="0" fontId="2" fillId="0" borderId="0" xfId="1" applyFont="1" applyFill="1" applyBorder="1" applyAlignment="1" applyProtection="1">
      <alignment horizontal="right" vertical="center"/>
    </xf>
    <xf numFmtId="4" fontId="2" fillId="0" borderId="0" xfId="1" applyNumberFormat="1" applyFont="1" applyFill="1" applyBorder="1" applyAlignment="1" applyProtection="1"/>
    <xf numFmtId="0" fontId="0" fillId="0" borderId="0" xfId="0" applyBorder="1"/>
    <xf numFmtId="0" fontId="18" fillId="5" borderId="29" xfId="1" applyFont="1" applyFill="1" applyBorder="1" applyAlignment="1" applyProtection="1">
      <alignment horizontal="center" vertical="center" wrapText="1"/>
    </xf>
    <xf numFmtId="0" fontId="18" fillId="5" borderId="29" xfId="1" applyFont="1" applyFill="1" applyBorder="1" applyAlignment="1" applyProtection="1">
      <alignment horizontal="right" vertical="center" wrapText="1"/>
    </xf>
    <xf numFmtId="0" fontId="18" fillId="5" borderId="28" xfId="1" applyFont="1" applyFill="1" applyBorder="1" applyAlignment="1" applyProtection="1">
      <alignment horizontal="center" vertical="center" wrapText="1"/>
    </xf>
    <xf numFmtId="0" fontId="18" fillId="5" borderId="30" xfId="1" applyFont="1" applyFill="1" applyBorder="1" applyAlignment="1" applyProtection="1">
      <alignment horizontal="center" vertical="center" wrapText="1"/>
    </xf>
    <xf numFmtId="0" fontId="2" fillId="3" borderId="17" xfId="1" applyFont="1" applyFill="1" applyBorder="1" applyAlignment="1" applyProtection="1">
      <alignment horizontal="center" wrapText="1"/>
    </xf>
    <xf numFmtId="0" fontId="8" fillId="4" borderId="18" xfId="0" applyFont="1" applyFill="1" applyBorder="1" applyAlignment="1">
      <alignment horizontal="center" wrapText="1"/>
    </xf>
    <xf numFmtId="0" fontId="2" fillId="3" borderId="18" xfId="1" applyFont="1" applyFill="1" applyBorder="1" applyAlignment="1" applyProtection="1">
      <alignment horizontal="center" wrapText="1"/>
    </xf>
    <xf numFmtId="3" fontId="2" fillId="3" borderId="18" xfId="0" applyNumberFormat="1" applyFont="1" applyFill="1" applyBorder="1" applyAlignment="1">
      <alignment horizontal="center" wrapText="1"/>
    </xf>
    <xf numFmtId="0" fontId="2" fillId="3" borderId="18" xfId="0" applyFont="1" applyFill="1" applyBorder="1" applyAlignment="1">
      <alignment horizontal="center" wrapText="1"/>
    </xf>
    <xf numFmtId="0" fontId="2" fillId="3" borderId="19" xfId="1" applyFont="1" applyFill="1" applyBorder="1" applyAlignment="1" applyProtection="1">
      <alignment horizontal="center" wrapText="1"/>
    </xf>
    <xf numFmtId="0" fontId="2" fillId="6" borderId="20" xfId="1" applyFont="1" applyFill="1" applyBorder="1" applyAlignment="1" applyProtection="1">
      <alignment horizontal="center" vertical="center" wrapText="1"/>
    </xf>
    <xf numFmtId="0" fontId="2" fillId="6" borderId="21" xfId="1" applyFont="1" applyFill="1" applyBorder="1" applyAlignment="1" applyProtection="1">
      <alignment horizontal="center" vertical="center" wrapText="1"/>
    </xf>
    <xf numFmtId="0" fontId="2" fillId="6" borderId="21" xfId="1" applyFont="1" applyFill="1" applyBorder="1" applyAlignment="1" applyProtection="1">
      <alignment horizontal="right" vertical="center" wrapText="1"/>
    </xf>
    <xf numFmtId="0" fontId="2" fillId="6" borderId="22" xfId="1" applyFont="1" applyFill="1" applyBorder="1" applyAlignment="1" applyProtection="1">
      <alignment horizontal="center" vertical="center" wrapText="1"/>
    </xf>
    <xf numFmtId="0" fontId="2" fillId="6" borderId="23" xfId="1" applyFont="1" applyFill="1" applyBorder="1" applyAlignment="1" applyProtection="1">
      <alignment horizontal="center" vertical="center" wrapText="1"/>
    </xf>
    <xf numFmtId="4" fontId="3" fillId="0" borderId="0" xfId="1" applyNumberFormat="1" applyFont="1" applyBorder="1" applyAlignment="1" applyProtection="1">
      <alignment horizontal="right"/>
    </xf>
    <xf numFmtId="4" fontId="2" fillId="0" borderId="0" xfId="1" applyNumberFormat="1" applyFont="1" applyFill="1" applyBorder="1" applyAlignment="1" applyProtection="1">
      <alignment horizontal="right"/>
    </xf>
    <xf numFmtId="0" fontId="3" fillId="0" borderId="0" xfId="1" applyFont="1" applyFill="1" applyBorder="1" applyAlignment="1" applyProtection="1">
      <alignment horizontal="center" vertical="center" wrapText="1"/>
    </xf>
    <xf numFmtId="49" fontId="3" fillId="0" borderId="0" xfId="1" applyNumberFormat="1" applyFont="1" applyFill="1" applyBorder="1" applyAlignment="1" applyProtection="1">
      <alignment horizontal="left" vertical="center"/>
    </xf>
    <xf numFmtId="0" fontId="2" fillId="0" borderId="0" xfId="1" applyFont="1" applyFill="1" applyBorder="1" applyAlignment="1" applyProtection="1">
      <alignment horizontal="left" vertical="center"/>
    </xf>
    <xf numFmtId="4" fontId="3" fillId="0" borderId="0" xfId="1" applyNumberFormat="1" applyFont="1" applyFill="1" applyBorder="1" applyAlignment="1" applyProtection="1">
      <alignment horizontal="right"/>
    </xf>
    <xf numFmtId="0" fontId="5" fillId="0" borderId="2" xfId="1" applyFont="1" applyBorder="1" applyAlignment="1" applyProtection="1">
      <alignment horizontal="center" vertical="center"/>
    </xf>
    <xf numFmtId="49" fontId="3" fillId="2" borderId="2" xfId="1" applyNumberFormat="1" applyFont="1" applyFill="1" applyBorder="1" applyAlignment="1" applyProtection="1">
      <alignment horizontal="left" vertical="center"/>
    </xf>
    <xf numFmtId="0" fontId="5" fillId="0" borderId="7" xfId="1" applyFont="1" applyBorder="1" applyAlignment="1" applyProtection="1">
      <alignment horizontal="center" vertical="center"/>
    </xf>
    <xf numFmtId="1" fontId="3" fillId="2" borderId="7" xfId="1" applyNumberFormat="1" applyFont="1" applyFill="1" applyBorder="1" applyAlignment="1" applyProtection="1">
      <alignment vertical="center" wrapText="1"/>
    </xf>
    <xf numFmtId="1" fontId="3" fillId="0" borderId="7" xfId="1" applyNumberFormat="1" applyFont="1" applyFill="1" applyBorder="1" applyAlignment="1" applyProtection="1">
      <alignment vertical="center" wrapText="1"/>
    </xf>
    <xf numFmtId="1" fontId="3" fillId="2" borderId="7" xfId="1" applyNumberFormat="1" applyFont="1" applyFill="1" applyBorder="1" applyAlignment="1" applyProtection="1">
      <alignment wrapText="1"/>
    </xf>
    <xf numFmtId="1" fontId="3" fillId="2" borderId="7" xfId="1" applyNumberFormat="1" applyFont="1" applyFill="1" applyBorder="1" applyAlignment="1" applyProtection="1">
      <alignment horizontal="right" wrapText="1"/>
    </xf>
    <xf numFmtId="0" fontId="3" fillId="0" borderId="5" xfId="0" applyFont="1" applyFill="1" applyBorder="1" applyAlignment="1">
      <alignment horizontal="left" wrapText="1"/>
    </xf>
    <xf numFmtId="0" fontId="3" fillId="0" borderId="2" xfId="0" applyFont="1" applyFill="1" applyBorder="1" applyAlignment="1">
      <alignment horizontal="left" wrapText="1"/>
    </xf>
    <xf numFmtId="49" fontId="3" fillId="0" borderId="7" xfId="0" applyNumberFormat="1" applyFont="1" applyBorder="1"/>
    <xf numFmtId="0" fontId="0" fillId="0" borderId="7" xfId="0" applyBorder="1" applyAlignment="1">
      <alignment wrapText="1"/>
    </xf>
    <xf numFmtId="0" fontId="17" fillId="0" borderId="7" xfId="0" applyFont="1" applyFill="1" applyBorder="1"/>
    <xf numFmtId="0" fontId="2" fillId="0" borderId="31" xfId="1" applyFont="1" applyFill="1" applyBorder="1" applyAlignment="1" applyProtection="1">
      <alignment horizontal="right" vertical="center"/>
    </xf>
    <xf numFmtId="0" fontId="2" fillId="0" borderId="9" xfId="1" applyFont="1" applyFill="1" applyBorder="1" applyAlignment="1" applyProtection="1">
      <alignment horizontal="right" vertical="center"/>
    </xf>
    <xf numFmtId="4" fontId="2" fillId="0" borderId="2" xfId="1" applyNumberFormat="1" applyFont="1" applyFill="1" applyBorder="1" applyAlignment="1" applyProtection="1"/>
    <xf numFmtId="4" fontId="2" fillId="0" borderId="32" xfId="1" applyNumberFormat="1" applyFont="1" applyFill="1" applyBorder="1" applyAlignment="1" applyProtection="1"/>
    <xf numFmtId="0" fontId="3" fillId="0" borderId="7" xfId="0" applyFont="1" applyFill="1" applyBorder="1"/>
    <xf numFmtId="0" fontId="2" fillId="0" borderId="0" xfId="1" applyFont="1" applyFill="1" applyBorder="1" applyAlignment="1" applyProtection="1">
      <alignment horizontal="center" vertical="center"/>
    </xf>
    <xf numFmtId="0" fontId="0" fillId="0" borderId="0" xfId="0" applyFill="1" applyBorder="1"/>
    <xf numFmtId="4" fontId="3" fillId="0" borderId="5" xfId="1" applyNumberFormat="1" applyFont="1" applyBorder="1" applyAlignment="1" applyProtection="1">
      <alignment horizontal="right"/>
    </xf>
    <xf numFmtId="0" fontId="3" fillId="0" borderId="2" xfId="1" applyFont="1" applyBorder="1" applyAlignment="1" applyProtection="1">
      <alignment horizontal="center" vertical="center"/>
    </xf>
    <xf numFmtId="1" fontId="3" fillId="0" borderId="2" xfId="1" applyNumberFormat="1" applyFont="1" applyBorder="1" applyAlignment="1" applyProtection="1">
      <alignment vertical="center" wrapText="1"/>
    </xf>
    <xf numFmtId="1" fontId="3" fillId="0" borderId="2" xfId="1" applyNumberFormat="1" applyFont="1" applyBorder="1" applyAlignment="1" applyProtection="1">
      <alignment horizontal="right" vertical="center" wrapText="1"/>
    </xf>
    <xf numFmtId="1" fontId="3" fillId="0" borderId="9" xfId="1" applyNumberFormat="1" applyFont="1" applyBorder="1" applyAlignment="1" applyProtection="1">
      <alignment vertical="center" wrapText="1"/>
    </xf>
    <xf numFmtId="4" fontId="3" fillId="0" borderId="2" xfId="1" applyNumberFormat="1" applyFont="1" applyBorder="1" applyAlignment="1" applyProtection="1"/>
    <xf numFmtId="0" fontId="2" fillId="3" borderId="33" xfId="1" applyFont="1" applyFill="1" applyBorder="1" applyAlignment="1" applyProtection="1">
      <alignment horizontal="center" wrapText="1"/>
    </xf>
    <xf numFmtId="0" fontId="8" fillId="4" borderId="34" xfId="0" applyFont="1" applyFill="1" applyBorder="1" applyAlignment="1">
      <alignment horizontal="center" wrapText="1"/>
    </xf>
    <xf numFmtId="0" fontId="2" fillId="3" borderId="34" xfId="1" applyFont="1" applyFill="1" applyBorder="1" applyAlignment="1" applyProtection="1">
      <alignment horizontal="center" wrapText="1"/>
    </xf>
    <xf numFmtId="3" fontId="2" fillId="3" borderId="34" xfId="0" applyNumberFormat="1" applyFont="1" applyFill="1" applyBorder="1" applyAlignment="1">
      <alignment horizontal="center" wrapText="1"/>
    </xf>
    <xf numFmtId="0" fontId="2" fillId="3" borderId="34" xfId="0" applyFont="1" applyFill="1" applyBorder="1" applyAlignment="1">
      <alignment horizontal="center" wrapText="1"/>
    </xf>
    <xf numFmtId="0" fontId="2" fillId="3" borderId="35" xfId="1" applyFont="1" applyFill="1" applyBorder="1" applyAlignment="1" applyProtection="1">
      <alignment horizontal="center" wrapText="1"/>
    </xf>
    <xf numFmtId="1" fontId="3" fillId="2" borderId="5" xfId="1" applyNumberFormat="1" applyFont="1" applyFill="1" applyBorder="1" applyAlignment="1" applyProtection="1">
      <alignment wrapText="1"/>
    </xf>
    <xf numFmtId="4" fontId="3" fillId="0" borderId="5" xfId="1" applyNumberFormat="1" applyFont="1" applyBorder="1" applyAlignment="1" applyProtection="1"/>
    <xf numFmtId="0" fontId="3" fillId="0" borderId="0" xfId="1" applyFont="1" applyFill="1" applyBorder="1" applyAlignment="1" applyProtection="1">
      <alignment horizontal="center" vertical="center"/>
    </xf>
    <xf numFmtId="49" fontId="3" fillId="0" borderId="5" xfId="0" applyNumberFormat="1" applyFont="1" applyBorder="1" applyAlignment="1">
      <alignment horizontal="left"/>
    </xf>
    <xf numFmtId="165" fontId="3" fillId="0" borderId="5" xfId="2" applyNumberFormat="1" applyFont="1" applyFill="1" applyBorder="1" applyAlignment="1" applyProtection="1">
      <alignment vertical="center" wrapText="1"/>
    </xf>
    <xf numFmtId="0" fontId="3" fillId="0" borderId="6" xfId="0" applyFont="1" applyBorder="1" applyAlignment="1"/>
    <xf numFmtId="49" fontId="2" fillId="0" borderId="0" xfId="1" applyNumberFormat="1" applyFont="1" applyFill="1" applyBorder="1" applyAlignment="1" applyProtection="1">
      <alignment horizontal="left" vertical="center"/>
    </xf>
    <xf numFmtId="4" fontId="19" fillId="7" borderId="1" xfId="1" applyNumberFormat="1" applyFont="1" applyFill="1" applyBorder="1" applyAlignment="1" applyProtection="1"/>
    <xf numFmtId="4" fontId="19" fillId="7" borderId="1" xfId="1" applyNumberFormat="1" applyFont="1" applyFill="1" applyBorder="1" applyAlignment="1" applyProtection="1">
      <alignment horizontal="right"/>
    </xf>
    <xf numFmtId="4" fontId="19" fillId="7" borderId="36" xfId="1" applyNumberFormat="1" applyFont="1" applyFill="1" applyBorder="1" applyAlignment="1" applyProtection="1">
      <alignment horizontal="right"/>
    </xf>
    <xf numFmtId="4" fontId="19" fillId="7" borderId="7" xfId="1" applyNumberFormat="1" applyFont="1" applyFill="1" applyBorder="1" applyAlignment="1" applyProtection="1">
      <alignment horizontal="right"/>
    </xf>
    <xf numFmtId="4" fontId="19" fillId="7" borderId="36" xfId="1" applyNumberFormat="1" applyFont="1" applyFill="1" applyBorder="1" applyAlignment="1" applyProtection="1"/>
    <xf numFmtId="4" fontId="19" fillId="7" borderId="7" xfId="1" applyNumberFormat="1" applyFont="1" applyFill="1" applyBorder="1" applyAlignment="1" applyProtection="1"/>
    <xf numFmtId="49" fontId="3" fillId="2" borderId="7" xfId="1" applyNumberFormat="1" applyFont="1" applyFill="1" applyBorder="1" applyAlignment="1" applyProtection="1">
      <alignment horizontal="left" vertical="center"/>
    </xf>
    <xf numFmtId="49" fontId="21" fillId="0" borderId="1" xfId="0" applyNumberFormat="1" applyFont="1" applyBorder="1" applyAlignment="1">
      <alignment horizontal="left"/>
    </xf>
    <xf numFmtId="4" fontId="20" fillId="0" borderId="38" xfId="1" applyNumberFormat="1" applyFont="1" applyFill="1" applyBorder="1" applyAlignment="1" applyProtection="1">
      <alignment horizontal="right" vertical="center"/>
    </xf>
    <xf numFmtId="4" fontId="20" fillId="0" borderId="44" xfId="1" applyNumberFormat="1" applyFont="1" applyFill="1" applyBorder="1" applyAlignment="1" applyProtection="1">
      <alignment horizontal="right" vertical="center"/>
    </xf>
    <xf numFmtId="0" fontId="9" fillId="0" borderId="14" xfId="0" applyFont="1" applyBorder="1" applyAlignment="1">
      <alignment horizontal="right"/>
    </xf>
    <xf numFmtId="0" fontId="18" fillId="5" borderId="12" xfId="1" applyFont="1" applyFill="1" applyBorder="1" applyAlignment="1" applyProtection="1">
      <alignment horizontal="left" vertical="center" wrapText="1"/>
    </xf>
    <xf numFmtId="0" fontId="18" fillId="5" borderId="13" xfId="1" applyFont="1" applyFill="1" applyBorder="1" applyAlignment="1" applyProtection="1">
      <alignment horizontal="left" vertical="center" wrapText="1"/>
    </xf>
    <xf numFmtId="0" fontId="18" fillId="5" borderId="38" xfId="1" applyFont="1" applyFill="1" applyBorder="1" applyAlignment="1" applyProtection="1">
      <alignment horizontal="left" vertical="center" wrapText="1"/>
    </xf>
    <xf numFmtId="0" fontId="18" fillId="5" borderId="26" xfId="1" applyFont="1" applyFill="1" applyBorder="1" applyAlignment="1" applyProtection="1">
      <alignment horizontal="left" vertical="center" wrapText="1"/>
    </xf>
    <xf numFmtId="0" fontId="18" fillId="5" borderId="27" xfId="1" applyFont="1" applyFill="1" applyBorder="1" applyAlignment="1" applyProtection="1">
      <alignment horizontal="left" vertical="center" wrapText="1"/>
    </xf>
    <xf numFmtId="0" fontId="18" fillId="5" borderId="28" xfId="1" applyFont="1" applyFill="1" applyBorder="1" applyAlignment="1" applyProtection="1">
      <alignment horizontal="left" vertical="center" wrapText="1"/>
    </xf>
    <xf numFmtId="0" fontId="19" fillId="7" borderId="4" xfId="1" applyFont="1" applyFill="1" applyBorder="1" applyAlignment="1" applyProtection="1">
      <alignment horizontal="right" vertical="center"/>
    </xf>
    <xf numFmtId="0" fontId="19" fillId="7" borderId="10" xfId="1" applyFont="1" applyFill="1" applyBorder="1" applyAlignment="1" applyProtection="1">
      <alignment horizontal="right" vertical="center"/>
    </xf>
    <xf numFmtId="0" fontId="19" fillId="7" borderId="3" xfId="1" applyFont="1" applyFill="1" applyBorder="1" applyAlignment="1" applyProtection="1">
      <alignment horizontal="right" vertical="center"/>
    </xf>
    <xf numFmtId="0" fontId="16" fillId="0" borderId="0" xfId="0" applyFont="1" applyBorder="1" applyAlignment="1">
      <alignment horizontal="center" vertical="center"/>
    </xf>
    <xf numFmtId="0" fontId="19" fillId="7" borderId="40" xfId="1" applyFont="1" applyFill="1" applyBorder="1" applyAlignment="1" applyProtection="1">
      <alignment horizontal="right" vertical="center"/>
    </xf>
    <xf numFmtId="0" fontId="19" fillId="7" borderId="39" xfId="1" applyFont="1" applyFill="1" applyBorder="1" applyAlignment="1" applyProtection="1">
      <alignment horizontal="right" vertical="center"/>
    </xf>
    <xf numFmtId="0" fontId="19" fillId="7" borderId="37" xfId="1" applyFont="1" applyFill="1" applyBorder="1" applyAlignment="1" applyProtection="1">
      <alignment horizontal="right" vertical="center"/>
    </xf>
    <xf numFmtId="0" fontId="19" fillId="7" borderId="41" xfId="1" applyFont="1" applyFill="1" applyBorder="1" applyAlignment="1" applyProtection="1">
      <alignment horizontal="right" vertical="center"/>
    </xf>
    <xf numFmtId="0" fontId="19" fillId="7" borderId="16" xfId="1" applyFont="1" applyFill="1" applyBorder="1" applyAlignment="1" applyProtection="1">
      <alignment horizontal="right" vertical="center"/>
    </xf>
    <xf numFmtId="0" fontId="19" fillId="7" borderId="42" xfId="1" applyFont="1" applyFill="1" applyBorder="1" applyAlignment="1" applyProtection="1">
      <alignment horizontal="right" vertical="center"/>
    </xf>
    <xf numFmtId="0" fontId="30" fillId="0" borderId="12" xfId="0" applyFont="1" applyBorder="1" applyAlignment="1">
      <alignment horizontal="right"/>
    </xf>
    <xf numFmtId="0" fontId="30" fillId="0" borderId="13" xfId="0" applyFont="1" applyBorder="1" applyAlignment="1">
      <alignment horizontal="right"/>
    </xf>
    <xf numFmtId="0" fontId="30" fillId="0" borderId="43" xfId="0" applyFont="1" applyBorder="1" applyAlignment="1">
      <alignment horizontal="right"/>
    </xf>
    <xf numFmtId="166" fontId="3" fillId="0" borderId="1" xfId="1" applyNumberFormat="1" applyFont="1" applyBorder="1" applyAlignment="1" applyProtection="1"/>
    <xf numFmtId="166" fontId="3" fillId="0" borderId="1" xfId="0" applyNumberFormat="1" applyFont="1" applyBorder="1" applyAlignment="1">
      <alignment horizontal="right"/>
    </xf>
    <xf numFmtId="166" fontId="3" fillId="0" borderId="1" xfId="1" applyNumberFormat="1" applyFont="1" applyBorder="1" applyAlignment="1" applyProtection="1">
      <alignment horizontal="right"/>
    </xf>
    <xf numFmtId="166" fontId="3" fillId="0" borderId="7" xfId="1" applyNumberFormat="1" applyFont="1" applyBorder="1" applyAlignment="1" applyProtection="1"/>
    <xf numFmtId="4" fontId="3" fillId="0" borderId="7" xfId="1" applyNumberFormat="1" applyFont="1" applyBorder="1" applyAlignment="1" applyProtection="1"/>
    <xf numFmtId="166" fontId="3" fillId="0" borderId="2" xfId="1" applyNumberFormat="1" applyFont="1" applyBorder="1" applyAlignment="1" applyProtection="1"/>
    <xf numFmtId="166" fontId="3" fillId="0" borderId="5" xfId="1" applyNumberFormat="1" applyFont="1" applyBorder="1" applyAlignment="1" applyProtection="1"/>
    <xf numFmtId="166" fontId="3" fillId="0" borderId="5" xfId="1" applyNumberFormat="1" applyFont="1" applyBorder="1" applyAlignment="1" applyProtection="1">
      <alignment horizontal="right"/>
    </xf>
    <xf numFmtId="166" fontId="3" fillId="0" borderId="1" xfId="1" applyNumberFormat="1" applyFont="1" applyFill="1" applyBorder="1" applyAlignment="1" applyProtection="1"/>
    <xf numFmtId="4" fontId="3" fillId="0" borderId="1" xfId="1" applyNumberFormat="1" applyFont="1" applyBorder="1" applyAlignment="1" applyProtection="1">
      <alignment horizontal="right" wrapText="1"/>
    </xf>
    <xf numFmtId="166" fontId="3" fillId="0" borderId="1" xfId="2" applyNumberFormat="1" applyFont="1" applyBorder="1" applyAlignment="1" applyProtection="1">
      <alignment horizontal="right"/>
    </xf>
    <xf numFmtId="4" fontId="3" fillId="0" borderId="1" xfId="2" applyNumberFormat="1" applyFont="1" applyBorder="1" applyAlignment="1" applyProtection="1">
      <alignment horizontal="right"/>
    </xf>
    <xf numFmtId="4" fontId="3" fillId="0" borderId="2" xfId="0" applyNumberFormat="1" applyFont="1" applyBorder="1" applyAlignment="1">
      <alignment horizontal="right"/>
    </xf>
    <xf numFmtId="166" fontId="3" fillId="0" borderId="2" xfId="0" applyNumberFormat="1" applyFont="1" applyBorder="1" applyAlignment="1">
      <alignment horizontal="right"/>
    </xf>
    <xf numFmtId="166" fontId="3" fillId="0" borderId="1" xfId="2" applyNumberFormat="1" applyBorder="1" applyAlignment="1" applyProtection="1">
      <alignment horizontal="right"/>
    </xf>
  </cellXfs>
  <cellStyles count="31">
    <cellStyle name="Excel Built-in Explanatory Text" xfId="1"/>
    <cellStyle name="Excel Built-in Good" xfId="30"/>
    <cellStyle name="Excel Built-in Normal 2" xfId="2"/>
    <cellStyle name="Navadno" xfId="0" builtinId="0"/>
    <cellStyle name="Navadno 14 9" xfId="4"/>
    <cellStyle name="Navadno 2" xfId="5"/>
    <cellStyle name="Navadno 2 16" xfId="6"/>
    <cellStyle name="Navadno 3" xfId="3"/>
    <cellStyle name="Normal 10 4" xfId="7"/>
    <cellStyle name="Normal 10 7" xfId="8"/>
    <cellStyle name="Normal 10 8" xfId="9"/>
    <cellStyle name="Normal 11" xfId="10"/>
    <cellStyle name="Normal 11 4" xfId="11"/>
    <cellStyle name="Normal 13" xfId="12"/>
    <cellStyle name="Normal 14" xfId="13"/>
    <cellStyle name="Normal 17" xfId="14"/>
    <cellStyle name="Normal 18" xfId="15"/>
    <cellStyle name="Normal 19" xfId="16"/>
    <cellStyle name="Normal 2" xfId="17"/>
    <cellStyle name="Normal 3" xfId="18"/>
    <cellStyle name="Normal 3 2 3" xfId="19"/>
    <cellStyle name="Normal 3 3" xfId="20"/>
    <cellStyle name="Normal 4" xfId="21"/>
    <cellStyle name="Normal 4 2" xfId="22"/>
    <cellStyle name="Normal 4 5" xfId="23"/>
    <cellStyle name="Normal 5" xfId="24"/>
    <cellStyle name="Normal 6" xfId="25"/>
    <cellStyle name="Normal 9" xfId="26"/>
    <cellStyle name="Normal_PRICE LIST" xfId="27"/>
    <cellStyle name="TableStyleLight1" xfId="28"/>
    <cellStyle name="TableStyleLight1 2"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1"/>
  <sheetViews>
    <sheetView tabSelected="1" zoomScale="70" zoomScaleNormal="70" workbookViewId="0">
      <selection activeCell="N5" sqref="N5"/>
    </sheetView>
  </sheetViews>
  <sheetFormatPr defaultRowHeight="15"/>
  <cols>
    <col min="2" max="2" width="18.85546875" customWidth="1"/>
    <col min="3" max="3" width="56.7109375" customWidth="1"/>
    <col min="4" max="4" width="36" customWidth="1"/>
    <col min="5" max="5" width="10.85546875" style="151" customWidth="1"/>
    <col min="6" max="6" width="13.85546875" customWidth="1"/>
    <col min="7" max="7" width="12.7109375" customWidth="1"/>
    <col min="8" max="8" width="13.140625" customWidth="1"/>
    <col min="9" max="9" width="12.42578125" customWidth="1"/>
    <col min="10" max="10" width="12.140625" customWidth="1"/>
    <col min="11" max="11" width="18.140625" customWidth="1"/>
    <col min="12" max="12" width="19.85546875" customWidth="1"/>
    <col min="13" max="13" width="19.28515625" customWidth="1"/>
    <col min="14" max="14" width="17.140625" customWidth="1"/>
    <col min="15" max="15" width="19.140625" customWidth="1"/>
    <col min="16" max="16" width="26.28515625" customWidth="1"/>
  </cols>
  <sheetData>
    <row r="1" spans="1:17" ht="18.75" thickBot="1">
      <c r="A1" s="112" t="s">
        <v>1178</v>
      </c>
      <c r="B1" s="113"/>
      <c r="C1" s="114"/>
      <c r="D1" s="114"/>
      <c r="E1" s="145"/>
      <c r="F1" s="114"/>
      <c r="G1" s="114"/>
      <c r="H1" s="114"/>
      <c r="I1" s="114"/>
      <c r="J1" s="114"/>
      <c r="K1" s="114"/>
      <c r="L1" s="114"/>
      <c r="M1" s="114"/>
      <c r="N1" s="114"/>
      <c r="O1" s="114"/>
      <c r="P1" s="229" t="s">
        <v>1179</v>
      </c>
    </row>
    <row r="2" spans="1:17" ht="15.75">
      <c r="A2" s="115" t="s">
        <v>1180</v>
      </c>
      <c r="B2" s="116"/>
      <c r="C2" s="117"/>
      <c r="D2" s="117"/>
      <c r="E2" s="146"/>
      <c r="F2" s="118"/>
      <c r="G2" s="118"/>
      <c r="H2" s="118"/>
      <c r="I2" s="118"/>
      <c r="J2" s="118"/>
      <c r="K2" s="118"/>
      <c r="L2" s="118"/>
      <c r="M2" s="118"/>
      <c r="N2" s="118"/>
      <c r="O2" s="118"/>
      <c r="P2" s="118"/>
      <c r="Q2" s="118"/>
    </row>
    <row r="3" spans="1:17" ht="15.75">
      <c r="A3" s="119" t="s">
        <v>1181</v>
      </c>
      <c r="B3" s="120"/>
      <c r="C3" s="121"/>
      <c r="D3" s="138"/>
      <c r="E3" s="146" t="s">
        <v>1182</v>
      </c>
      <c r="F3" s="122"/>
      <c r="G3" s="122"/>
      <c r="H3" s="122"/>
      <c r="I3" s="122"/>
      <c r="J3" s="122"/>
      <c r="K3" s="118"/>
      <c r="L3" s="118"/>
      <c r="M3" s="118"/>
      <c r="N3" s="118"/>
      <c r="O3" s="118"/>
      <c r="P3" s="118"/>
      <c r="Q3" s="118"/>
    </row>
    <row r="4" spans="1:17" ht="15.75">
      <c r="A4" s="123" t="s">
        <v>1183</v>
      </c>
      <c r="B4" s="120"/>
      <c r="C4" s="121"/>
      <c r="D4" s="138"/>
      <c r="E4" s="146" t="s">
        <v>1184</v>
      </c>
      <c r="F4" s="124"/>
      <c r="G4" s="124"/>
      <c r="H4" s="124"/>
      <c r="I4" s="124"/>
      <c r="J4" s="124"/>
      <c r="K4" s="118"/>
      <c r="L4" s="118"/>
      <c r="M4" s="118"/>
      <c r="N4" s="118"/>
      <c r="O4" s="118"/>
      <c r="P4" s="118"/>
      <c r="Q4" s="118"/>
    </row>
    <row r="5" spans="1:17" ht="15.75">
      <c r="A5" s="117"/>
      <c r="B5" s="116"/>
      <c r="C5" s="117"/>
      <c r="D5" s="117"/>
      <c r="E5" s="146"/>
      <c r="F5" s="118"/>
      <c r="G5" s="118"/>
      <c r="H5" s="118"/>
      <c r="I5" s="118"/>
      <c r="J5" s="118"/>
      <c r="K5" s="118"/>
      <c r="L5" s="118"/>
      <c r="M5" s="118"/>
      <c r="N5" s="118"/>
      <c r="O5" s="118"/>
      <c r="P5" s="118"/>
      <c r="Q5" s="118"/>
    </row>
    <row r="6" spans="1:17" ht="15.75">
      <c r="A6" s="115" t="s">
        <v>1185</v>
      </c>
      <c r="B6" s="116"/>
      <c r="C6" s="117" t="s">
        <v>1186</v>
      </c>
      <c r="D6" s="117"/>
      <c r="E6" s="146"/>
      <c r="F6" s="118"/>
      <c r="G6" s="118"/>
      <c r="H6" s="118"/>
      <c r="I6" s="118"/>
      <c r="J6" s="118"/>
      <c r="K6" s="118"/>
      <c r="L6" s="118"/>
      <c r="M6" s="118"/>
      <c r="N6" s="118"/>
      <c r="O6" s="118"/>
      <c r="P6" s="118"/>
      <c r="Q6" s="118"/>
    </row>
    <row r="7" spans="1:17" ht="15.75">
      <c r="A7" s="119" t="s">
        <v>1187</v>
      </c>
      <c r="B7" s="125" t="s">
        <v>1188</v>
      </c>
      <c r="C7" s="126"/>
      <c r="D7" s="139"/>
      <c r="E7" s="146" t="s">
        <v>1182</v>
      </c>
      <c r="F7" s="127" t="s">
        <v>1189</v>
      </c>
      <c r="G7" s="127"/>
      <c r="H7" s="127"/>
      <c r="I7" s="122"/>
      <c r="J7" s="122"/>
      <c r="K7" s="118"/>
      <c r="L7" s="118"/>
      <c r="M7" s="118"/>
      <c r="N7" s="118"/>
      <c r="O7" s="118"/>
      <c r="P7" s="118"/>
      <c r="Q7" s="118"/>
    </row>
    <row r="8" spans="1:17" ht="15.75">
      <c r="A8" s="128" t="s">
        <v>1190</v>
      </c>
      <c r="B8" s="129"/>
      <c r="C8" s="130"/>
      <c r="D8" s="139"/>
      <c r="E8" s="146" t="s">
        <v>1191</v>
      </c>
      <c r="F8" s="131"/>
      <c r="G8" s="132">
        <v>93436173</v>
      </c>
      <c r="H8" s="131"/>
      <c r="I8" s="124"/>
      <c r="J8" s="124"/>
      <c r="K8" s="118"/>
      <c r="L8" s="118"/>
      <c r="M8" s="118"/>
      <c r="N8" s="118"/>
      <c r="O8" s="118"/>
      <c r="P8" s="118"/>
      <c r="Q8" s="118"/>
    </row>
    <row r="9" spans="1:17">
      <c r="A9" s="133"/>
      <c r="B9" s="116"/>
      <c r="C9" s="135"/>
      <c r="D9" s="135"/>
      <c r="E9" s="147"/>
      <c r="F9" s="134"/>
      <c r="G9" s="134"/>
      <c r="H9" s="134"/>
      <c r="I9" s="136"/>
      <c r="J9" s="136"/>
      <c r="K9" s="136"/>
      <c r="L9" s="136"/>
      <c r="M9" s="136"/>
      <c r="N9" s="136"/>
      <c r="O9" s="136"/>
      <c r="P9" s="136"/>
      <c r="Q9" s="136"/>
    </row>
    <row r="10" spans="1:17" ht="15.75">
      <c r="A10" s="239" t="s">
        <v>1192</v>
      </c>
      <c r="B10" s="239"/>
      <c r="C10" s="239"/>
      <c r="D10" s="239"/>
      <c r="E10" s="239"/>
      <c r="F10" s="239"/>
      <c r="G10" s="239"/>
      <c r="H10" s="239"/>
      <c r="I10" s="239"/>
      <c r="J10" s="239"/>
      <c r="K10" s="239"/>
      <c r="L10" s="239"/>
      <c r="M10" s="239"/>
      <c r="N10" s="239"/>
      <c r="O10" s="239"/>
      <c r="P10" s="239"/>
      <c r="Q10" s="137"/>
    </row>
    <row r="11" spans="1:17" ht="24" customHeight="1" thickBot="1">
      <c r="A11" s="152"/>
      <c r="B11" s="152"/>
      <c r="C11" s="152"/>
      <c r="D11" s="152"/>
      <c r="E11" s="152"/>
      <c r="F11" s="152"/>
      <c r="G11" s="152"/>
      <c r="H11" s="152"/>
      <c r="I11" s="152"/>
      <c r="J11" s="152"/>
      <c r="K11" s="152"/>
      <c r="L11" s="152"/>
      <c r="M11" s="152"/>
      <c r="N11" s="152"/>
      <c r="O11" s="152"/>
      <c r="P11" s="152"/>
      <c r="Q11" s="137"/>
    </row>
    <row r="12" spans="1:17" ht="24" customHeight="1" thickBot="1">
      <c r="A12" s="233" t="s">
        <v>1203</v>
      </c>
      <c r="B12" s="234"/>
      <c r="C12" s="235"/>
      <c r="D12" s="160"/>
      <c r="E12" s="161"/>
      <c r="F12" s="160"/>
      <c r="G12" s="162"/>
      <c r="H12" s="162"/>
      <c r="I12" s="162"/>
      <c r="J12" s="162"/>
      <c r="K12" s="162"/>
      <c r="L12" s="160"/>
      <c r="M12" s="160"/>
      <c r="N12" s="160"/>
      <c r="O12" s="160"/>
      <c r="P12" s="163"/>
      <c r="Q12" s="137"/>
    </row>
    <row r="13" spans="1:17" ht="43.5" customHeight="1">
      <c r="A13" s="164" t="s">
        <v>0</v>
      </c>
      <c r="B13" s="165" t="s">
        <v>1193</v>
      </c>
      <c r="C13" s="166" t="s">
        <v>1</v>
      </c>
      <c r="D13" s="165" t="s">
        <v>1177</v>
      </c>
      <c r="E13" s="166" t="s">
        <v>1194</v>
      </c>
      <c r="F13" s="166" t="s">
        <v>2</v>
      </c>
      <c r="G13" s="167" t="s">
        <v>3</v>
      </c>
      <c r="H13" s="167" t="s">
        <v>4</v>
      </c>
      <c r="I13" s="167" t="s">
        <v>5</v>
      </c>
      <c r="J13" s="168" t="s">
        <v>6</v>
      </c>
      <c r="K13" s="166" t="s">
        <v>7</v>
      </c>
      <c r="L13" s="166" t="s">
        <v>8</v>
      </c>
      <c r="M13" s="166" t="s">
        <v>9</v>
      </c>
      <c r="N13" s="166" t="s">
        <v>10</v>
      </c>
      <c r="O13" s="166" t="s">
        <v>11</v>
      </c>
      <c r="P13" s="169" t="s">
        <v>12</v>
      </c>
      <c r="Q13" s="137"/>
    </row>
    <row r="14" spans="1:17" ht="32.25" customHeight="1" thickBot="1">
      <c r="A14" s="170">
        <v>1</v>
      </c>
      <c r="B14" s="171">
        <v>2</v>
      </c>
      <c r="C14" s="171">
        <v>3</v>
      </c>
      <c r="D14" s="171">
        <v>4</v>
      </c>
      <c r="E14" s="172">
        <v>5</v>
      </c>
      <c r="F14" s="171">
        <v>6</v>
      </c>
      <c r="G14" s="173">
        <v>7</v>
      </c>
      <c r="H14" s="173">
        <v>8</v>
      </c>
      <c r="I14" s="173">
        <v>9</v>
      </c>
      <c r="J14" s="173">
        <v>10</v>
      </c>
      <c r="K14" s="173">
        <v>11</v>
      </c>
      <c r="L14" s="171">
        <v>12</v>
      </c>
      <c r="M14" s="171" t="s">
        <v>1195</v>
      </c>
      <c r="N14" s="171" t="s">
        <v>1196</v>
      </c>
      <c r="O14" s="171" t="s">
        <v>1197</v>
      </c>
      <c r="P14" s="174" t="s">
        <v>1198</v>
      </c>
    </row>
    <row r="15" spans="1:17" ht="38.25">
      <c r="A15" s="1" t="s">
        <v>13</v>
      </c>
      <c r="B15" s="2" t="s">
        <v>14</v>
      </c>
      <c r="C15" s="4" t="s">
        <v>16</v>
      </c>
      <c r="D15" s="3" t="s">
        <v>15</v>
      </c>
      <c r="E15" s="56" t="s">
        <v>17</v>
      </c>
      <c r="F15" s="5">
        <v>5</v>
      </c>
      <c r="G15" s="6"/>
      <c r="H15" s="6"/>
      <c r="I15" s="6"/>
      <c r="J15" s="6"/>
      <c r="K15" s="250">
        <v>0</v>
      </c>
      <c r="L15" s="23">
        <v>0</v>
      </c>
      <c r="M15" s="249">
        <f>L15/100*K15</f>
        <v>0</v>
      </c>
      <c r="N15" s="249">
        <f>K15+M15</f>
        <v>0</v>
      </c>
      <c r="O15" s="7">
        <f>+F15*K15</f>
        <v>0</v>
      </c>
      <c r="P15" s="7">
        <f>+F15*N15</f>
        <v>0</v>
      </c>
    </row>
    <row r="16" spans="1:17" ht="38.25">
      <c r="A16" s="1" t="s">
        <v>18</v>
      </c>
      <c r="B16" s="2" t="s">
        <v>19</v>
      </c>
      <c r="C16" s="4" t="s">
        <v>21</v>
      </c>
      <c r="D16" s="3" t="s">
        <v>20</v>
      </c>
      <c r="E16" s="56" t="s">
        <v>17</v>
      </c>
      <c r="F16" s="5">
        <v>6</v>
      </c>
      <c r="G16" s="6"/>
      <c r="H16" s="6"/>
      <c r="I16" s="6"/>
      <c r="J16" s="6"/>
      <c r="K16" s="250">
        <v>0</v>
      </c>
      <c r="L16" s="23">
        <v>0</v>
      </c>
      <c r="M16" s="249">
        <f t="shared" ref="M16:M44" si="0">L16/100*K16</f>
        <v>0</v>
      </c>
      <c r="N16" s="249">
        <f t="shared" ref="N16:N44" si="1">K16+M16</f>
        <v>0</v>
      </c>
      <c r="O16" s="7">
        <f t="shared" ref="O16:O44" si="2">F16*K16</f>
        <v>0</v>
      </c>
      <c r="P16" s="7">
        <f t="shared" ref="P16:P44" si="3">F16*N16</f>
        <v>0</v>
      </c>
    </row>
    <row r="17" spans="1:16" ht="165.75">
      <c r="A17" s="1" t="s">
        <v>22</v>
      </c>
      <c r="B17" s="8" t="s">
        <v>23</v>
      </c>
      <c r="C17" s="9" t="s">
        <v>25</v>
      </c>
      <c r="D17" s="3" t="s">
        <v>24</v>
      </c>
      <c r="E17" s="56" t="s">
        <v>17</v>
      </c>
      <c r="F17" s="5">
        <v>64</v>
      </c>
      <c r="G17" s="6"/>
      <c r="H17" s="6"/>
      <c r="I17" s="6"/>
      <c r="J17" s="6"/>
      <c r="K17" s="250">
        <v>0</v>
      </c>
      <c r="L17" s="23">
        <v>0</v>
      </c>
      <c r="M17" s="249">
        <f t="shared" si="0"/>
        <v>0</v>
      </c>
      <c r="N17" s="249">
        <f t="shared" si="1"/>
        <v>0</v>
      </c>
      <c r="O17" s="7">
        <f t="shared" si="2"/>
        <v>0</v>
      </c>
      <c r="P17" s="7">
        <f t="shared" si="3"/>
        <v>0</v>
      </c>
    </row>
    <row r="18" spans="1:16" ht="102">
      <c r="A18" s="1" t="s">
        <v>26</v>
      </c>
      <c r="B18" s="2" t="s">
        <v>27</v>
      </c>
      <c r="C18" s="9" t="s">
        <v>29</v>
      </c>
      <c r="D18" s="3" t="s">
        <v>28</v>
      </c>
      <c r="E18" s="56" t="s">
        <v>30</v>
      </c>
      <c r="F18" s="5">
        <v>1</v>
      </c>
      <c r="G18" s="6"/>
      <c r="H18" s="6"/>
      <c r="I18" s="6"/>
      <c r="J18" s="6"/>
      <c r="K18" s="250">
        <v>0</v>
      </c>
      <c r="L18" s="23">
        <v>0</v>
      </c>
      <c r="M18" s="249">
        <f t="shared" si="0"/>
        <v>0</v>
      </c>
      <c r="N18" s="249">
        <f t="shared" si="1"/>
        <v>0</v>
      </c>
      <c r="O18" s="7">
        <f t="shared" si="2"/>
        <v>0</v>
      </c>
      <c r="P18" s="7">
        <f t="shared" si="3"/>
        <v>0</v>
      </c>
    </row>
    <row r="19" spans="1:16" ht="102">
      <c r="A19" s="1" t="s">
        <v>31</v>
      </c>
      <c r="B19" s="2" t="s">
        <v>32</v>
      </c>
      <c r="C19" s="9" t="s">
        <v>34</v>
      </c>
      <c r="D19" s="3" t="s">
        <v>33</v>
      </c>
      <c r="E19" s="56" t="s">
        <v>30</v>
      </c>
      <c r="F19" s="5">
        <v>3</v>
      </c>
      <c r="G19" s="6"/>
      <c r="H19" s="6"/>
      <c r="I19" s="6"/>
      <c r="J19" s="6"/>
      <c r="K19" s="250">
        <v>0</v>
      </c>
      <c r="L19" s="23">
        <v>0</v>
      </c>
      <c r="M19" s="249">
        <f t="shared" si="0"/>
        <v>0</v>
      </c>
      <c r="N19" s="249">
        <f t="shared" si="1"/>
        <v>0</v>
      </c>
      <c r="O19" s="7">
        <f t="shared" si="2"/>
        <v>0</v>
      </c>
      <c r="P19" s="7">
        <f t="shared" si="3"/>
        <v>0</v>
      </c>
    </row>
    <row r="20" spans="1:16" ht="102">
      <c r="A20" s="1" t="s">
        <v>35</v>
      </c>
      <c r="B20" s="2" t="s">
        <v>36</v>
      </c>
      <c r="C20" s="9" t="s">
        <v>38</v>
      </c>
      <c r="D20" s="3" t="s">
        <v>37</v>
      </c>
      <c r="E20" s="56" t="s">
        <v>30</v>
      </c>
      <c r="F20" s="5">
        <v>3</v>
      </c>
      <c r="G20" s="6"/>
      <c r="H20" s="6"/>
      <c r="I20" s="6"/>
      <c r="J20" s="6"/>
      <c r="K20" s="250">
        <v>0</v>
      </c>
      <c r="L20" s="23">
        <v>0</v>
      </c>
      <c r="M20" s="249">
        <f t="shared" si="0"/>
        <v>0</v>
      </c>
      <c r="N20" s="249">
        <f t="shared" si="1"/>
        <v>0</v>
      </c>
      <c r="O20" s="7">
        <f t="shared" si="2"/>
        <v>0</v>
      </c>
      <c r="P20" s="7">
        <f t="shared" si="3"/>
        <v>0</v>
      </c>
    </row>
    <row r="21" spans="1:16" ht="102">
      <c r="A21" s="1" t="s">
        <v>39</v>
      </c>
      <c r="B21" s="2" t="s">
        <v>40</v>
      </c>
      <c r="C21" s="9" t="s">
        <v>42</v>
      </c>
      <c r="D21" s="3" t="s">
        <v>41</v>
      </c>
      <c r="E21" s="56" t="s">
        <v>30</v>
      </c>
      <c r="F21" s="5">
        <v>2</v>
      </c>
      <c r="G21" s="6"/>
      <c r="H21" s="6"/>
      <c r="I21" s="6"/>
      <c r="J21" s="6"/>
      <c r="K21" s="250">
        <v>0</v>
      </c>
      <c r="L21" s="23">
        <v>0</v>
      </c>
      <c r="M21" s="249">
        <f t="shared" si="0"/>
        <v>0</v>
      </c>
      <c r="N21" s="249">
        <f t="shared" si="1"/>
        <v>0</v>
      </c>
      <c r="O21" s="7">
        <f t="shared" si="2"/>
        <v>0</v>
      </c>
      <c r="P21" s="7">
        <f t="shared" si="3"/>
        <v>0</v>
      </c>
    </row>
    <row r="22" spans="1:16" ht="63.75">
      <c r="A22" s="1" t="s">
        <v>43</v>
      </c>
      <c r="B22" s="2" t="s">
        <v>44</v>
      </c>
      <c r="C22" s="4" t="s">
        <v>46</v>
      </c>
      <c r="D22" s="3" t="s">
        <v>45</v>
      </c>
      <c r="E22" s="56" t="s">
        <v>30</v>
      </c>
      <c r="F22" s="5">
        <v>1569</v>
      </c>
      <c r="G22" s="6"/>
      <c r="H22" s="6"/>
      <c r="I22" s="6"/>
      <c r="J22" s="6"/>
      <c r="K22" s="250">
        <v>0</v>
      </c>
      <c r="L22" s="23">
        <v>0</v>
      </c>
      <c r="M22" s="249">
        <f t="shared" si="0"/>
        <v>0</v>
      </c>
      <c r="N22" s="249">
        <f t="shared" si="1"/>
        <v>0</v>
      </c>
      <c r="O22" s="7">
        <f t="shared" si="2"/>
        <v>0</v>
      </c>
      <c r="P22" s="7">
        <f t="shared" si="3"/>
        <v>0</v>
      </c>
    </row>
    <row r="23" spans="1:16" ht="89.25">
      <c r="A23" s="1" t="s">
        <v>47</v>
      </c>
      <c r="B23" s="2" t="s">
        <v>48</v>
      </c>
      <c r="C23" s="9" t="s">
        <v>50</v>
      </c>
      <c r="D23" s="3" t="s">
        <v>49</v>
      </c>
      <c r="E23" s="56" t="s">
        <v>30</v>
      </c>
      <c r="F23" s="5">
        <v>1413</v>
      </c>
      <c r="G23" s="6"/>
      <c r="H23" s="6"/>
      <c r="I23" s="6"/>
      <c r="J23" s="6"/>
      <c r="K23" s="250">
        <v>0</v>
      </c>
      <c r="L23" s="23">
        <v>0</v>
      </c>
      <c r="M23" s="249">
        <f t="shared" si="0"/>
        <v>0</v>
      </c>
      <c r="N23" s="249">
        <f t="shared" si="1"/>
        <v>0</v>
      </c>
      <c r="O23" s="7">
        <f t="shared" si="2"/>
        <v>0</v>
      </c>
      <c r="P23" s="7">
        <f t="shared" si="3"/>
        <v>0</v>
      </c>
    </row>
    <row r="24" spans="1:16" ht="89.25">
      <c r="A24" s="1" t="s">
        <v>51</v>
      </c>
      <c r="B24" s="2" t="s">
        <v>52</v>
      </c>
      <c r="C24" s="9" t="s">
        <v>54</v>
      </c>
      <c r="D24" s="3" t="s">
        <v>53</v>
      </c>
      <c r="E24" s="56" t="s">
        <v>30</v>
      </c>
      <c r="F24" s="5">
        <v>1627</v>
      </c>
      <c r="G24" s="6"/>
      <c r="H24" s="6"/>
      <c r="I24" s="6"/>
      <c r="J24" s="6"/>
      <c r="K24" s="250">
        <v>0</v>
      </c>
      <c r="L24" s="23">
        <v>0</v>
      </c>
      <c r="M24" s="249">
        <f t="shared" si="0"/>
        <v>0</v>
      </c>
      <c r="N24" s="249">
        <f t="shared" si="1"/>
        <v>0</v>
      </c>
      <c r="O24" s="7">
        <f t="shared" si="2"/>
        <v>0</v>
      </c>
      <c r="P24" s="7">
        <f t="shared" si="3"/>
        <v>0</v>
      </c>
    </row>
    <row r="25" spans="1:16" ht="89.25">
      <c r="A25" s="1" t="s">
        <v>55</v>
      </c>
      <c r="B25" s="2" t="s">
        <v>56</v>
      </c>
      <c r="C25" s="9" t="s">
        <v>58</v>
      </c>
      <c r="D25" s="3" t="s">
        <v>57</v>
      </c>
      <c r="E25" s="56" t="s">
        <v>30</v>
      </c>
      <c r="F25" s="5">
        <v>1447</v>
      </c>
      <c r="G25" s="6"/>
      <c r="H25" s="6"/>
      <c r="I25" s="6"/>
      <c r="J25" s="6"/>
      <c r="K25" s="250">
        <v>0</v>
      </c>
      <c r="L25" s="23">
        <v>0</v>
      </c>
      <c r="M25" s="249">
        <f t="shared" si="0"/>
        <v>0</v>
      </c>
      <c r="N25" s="249">
        <f t="shared" si="1"/>
        <v>0</v>
      </c>
      <c r="O25" s="7">
        <f t="shared" si="2"/>
        <v>0</v>
      </c>
      <c r="P25" s="7">
        <f t="shared" si="3"/>
        <v>0</v>
      </c>
    </row>
    <row r="26" spans="1:16" ht="89.25">
      <c r="A26" s="1" t="s">
        <v>59</v>
      </c>
      <c r="B26" s="2" t="s">
        <v>60</v>
      </c>
      <c r="C26" s="9" t="s">
        <v>62</v>
      </c>
      <c r="D26" s="3" t="s">
        <v>61</v>
      </c>
      <c r="E26" s="56" t="s">
        <v>30</v>
      </c>
      <c r="F26" s="5">
        <v>1051</v>
      </c>
      <c r="G26" s="6"/>
      <c r="H26" s="6"/>
      <c r="I26" s="6"/>
      <c r="J26" s="6"/>
      <c r="K26" s="250">
        <v>0</v>
      </c>
      <c r="L26" s="23">
        <v>0</v>
      </c>
      <c r="M26" s="249">
        <f t="shared" si="0"/>
        <v>0</v>
      </c>
      <c r="N26" s="249">
        <f t="shared" si="1"/>
        <v>0</v>
      </c>
      <c r="O26" s="7">
        <f t="shared" si="2"/>
        <v>0</v>
      </c>
      <c r="P26" s="7">
        <f t="shared" si="3"/>
        <v>0</v>
      </c>
    </row>
    <row r="27" spans="1:16" ht="89.25">
      <c r="A27" s="1" t="s">
        <v>63</v>
      </c>
      <c r="B27" s="2" t="s">
        <v>64</v>
      </c>
      <c r="C27" s="9" t="s">
        <v>66</v>
      </c>
      <c r="D27" s="3" t="s">
        <v>65</v>
      </c>
      <c r="E27" s="56" t="s">
        <v>30</v>
      </c>
      <c r="F27" s="5">
        <v>802</v>
      </c>
      <c r="G27" s="6"/>
      <c r="H27" s="6"/>
      <c r="I27" s="6"/>
      <c r="J27" s="6"/>
      <c r="K27" s="250">
        <v>0</v>
      </c>
      <c r="L27" s="23">
        <v>0</v>
      </c>
      <c r="M27" s="249">
        <f t="shared" si="0"/>
        <v>0</v>
      </c>
      <c r="N27" s="249">
        <f t="shared" si="1"/>
        <v>0</v>
      </c>
      <c r="O27" s="7">
        <f t="shared" si="2"/>
        <v>0</v>
      </c>
      <c r="P27" s="7">
        <f t="shared" si="3"/>
        <v>0</v>
      </c>
    </row>
    <row r="28" spans="1:16" ht="25.5">
      <c r="A28" s="1" t="s">
        <v>67</v>
      </c>
      <c r="B28" s="2" t="s">
        <v>68</v>
      </c>
      <c r="C28" s="4" t="s">
        <v>70</v>
      </c>
      <c r="D28" s="3" t="s">
        <v>69</v>
      </c>
      <c r="E28" s="56" t="s">
        <v>30</v>
      </c>
      <c r="F28" s="5">
        <v>110</v>
      </c>
      <c r="G28" s="6"/>
      <c r="H28" s="6"/>
      <c r="I28" s="6"/>
      <c r="J28" s="6"/>
      <c r="K28" s="250">
        <v>0</v>
      </c>
      <c r="L28" s="23">
        <v>0</v>
      </c>
      <c r="M28" s="249">
        <f t="shared" si="0"/>
        <v>0</v>
      </c>
      <c r="N28" s="249">
        <f t="shared" si="1"/>
        <v>0</v>
      </c>
      <c r="O28" s="7">
        <f t="shared" si="2"/>
        <v>0</v>
      </c>
      <c r="P28" s="7">
        <f t="shared" si="3"/>
        <v>0</v>
      </c>
    </row>
    <row r="29" spans="1:16" ht="25.5">
      <c r="A29" s="1" t="s">
        <v>71</v>
      </c>
      <c r="B29" s="2" t="s">
        <v>72</v>
      </c>
      <c r="C29" s="10" t="s">
        <v>73</v>
      </c>
      <c r="D29" s="10" t="s">
        <v>73</v>
      </c>
      <c r="E29" s="11" t="s">
        <v>17</v>
      </c>
      <c r="F29" s="11">
        <v>1</v>
      </c>
      <c r="G29" s="12"/>
      <c r="H29" s="12"/>
      <c r="I29" s="12"/>
      <c r="J29" s="12"/>
      <c r="K29" s="250">
        <v>0</v>
      </c>
      <c r="L29" s="23">
        <v>0</v>
      </c>
      <c r="M29" s="249">
        <f t="shared" si="0"/>
        <v>0</v>
      </c>
      <c r="N29" s="249">
        <f t="shared" si="1"/>
        <v>0</v>
      </c>
      <c r="O29" s="7">
        <f t="shared" si="2"/>
        <v>0</v>
      </c>
      <c r="P29" s="7">
        <f t="shared" si="3"/>
        <v>0</v>
      </c>
    </row>
    <row r="30" spans="1:16" ht="51">
      <c r="A30" s="1" t="s">
        <v>74</v>
      </c>
      <c r="B30" s="13" t="s">
        <v>75</v>
      </c>
      <c r="C30" s="10" t="s">
        <v>77</v>
      </c>
      <c r="D30" s="14" t="s">
        <v>76</v>
      </c>
      <c r="E30" s="56" t="s">
        <v>17</v>
      </c>
      <c r="F30" s="5">
        <v>36</v>
      </c>
      <c r="G30" s="6"/>
      <c r="H30" s="6"/>
      <c r="I30" s="6"/>
      <c r="J30" s="6"/>
      <c r="K30" s="250">
        <v>0</v>
      </c>
      <c r="L30" s="23">
        <v>0</v>
      </c>
      <c r="M30" s="249">
        <f t="shared" si="0"/>
        <v>0</v>
      </c>
      <c r="N30" s="249">
        <f t="shared" si="1"/>
        <v>0</v>
      </c>
      <c r="O30" s="7">
        <f t="shared" si="2"/>
        <v>0</v>
      </c>
      <c r="P30" s="7">
        <f t="shared" si="3"/>
        <v>0</v>
      </c>
    </row>
    <row r="31" spans="1:16" ht="171">
      <c r="A31" s="1" t="s">
        <v>78</v>
      </c>
      <c r="B31" s="8" t="s">
        <v>79</v>
      </c>
      <c r="C31" s="15" t="s">
        <v>81</v>
      </c>
      <c r="D31" s="14" t="s">
        <v>80</v>
      </c>
      <c r="E31" s="56" t="s">
        <v>17</v>
      </c>
      <c r="F31" s="5">
        <v>27</v>
      </c>
      <c r="G31" s="6"/>
      <c r="H31" s="6"/>
      <c r="I31" s="6"/>
      <c r="J31" s="6"/>
      <c r="K31" s="250">
        <v>0</v>
      </c>
      <c r="L31" s="23">
        <v>0</v>
      </c>
      <c r="M31" s="249">
        <f t="shared" si="0"/>
        <v>0</v>
      </c>
      <c r="N31" s="249">
        <f t="shared" si="1"/>
        <v>0</v>
      </c>
      <c r="O31" s="7">
        <f t="shared" si="2"/>
        <v>0</v>
      </c>
      <c r="P31" s="7">
        <f t="shared" si="3"/>
        <v>0</v>
      </c>
    </row>
    <row r="32" spans="1:16" ht="171">
      <c r="A32" s="1" t="s">
        <v>82</v>
      </c>
      <c r="B32" s="13" t="s">
        <v>83</v>
      </c>
      <c r="C32" s="15" t="s">
        <v>85</v>
      </c>
      <c r="D32" s="14" t="s">
        <v>84</v>
      </c>
      <c r="E32" s="56" t="s">
        <v>17</v>
      </c>
      <c r="F32" s="5">
        <v>2</v>
      </c>
      <c r="G32" s="6"/>
      <c r="H32" s="6"/>
      <c r="I32" s="6"/>
      <c r="J32" s="6"/>
      <c r="K32" s="250">
        <v>0</v>
      </c>
      <c r="L32" s="23">
        <v>0</v>
      </c>
      <c r="M32" s="249">
        <f t="shared" si="0"/>
        <v>0</v>
      </c>
      <c r="N32" s="249">
        <f t="shared" si="1"/>
        <v>0</v>
      </c>
      <c r="O32" s="7">
        <f t="shared" si="2"/>
        <v>0</v>
      </c>
      <c r="P32" s="7">
        <f t="shared" si="3"/>
        <v>0</v>
      </c>
    </row>
    <row r="33" spans="1:16" ht="51">
      <c r="A33" s="1" t="s">
        <v>86</v>
      </c>
      <c r="B33" s="2" t="s">
        <v>87</v>
      </c>
      <c r="C33" s="4" t="s">
        <v>89</v>
      </c>
      <c r="D33" s="3" t="s">
        <v>88</v>
      </c>
      <c r="E33" s="56" t="s">
        <v>90</v>
      </c>
      <c r="F33" s="5">
        <v>47</v>
      </c>
      <c r="G33" s="6"/>
      <c r="H33" s="6"/>
      <c r="I33" s="6"/>
      <c r="J33" s="6"/>
      <c r="K33" s="250">
        <v>0</v>
      </c>
      <c r="L33" s="23">
        <v>0</v>
      </c>
      <c r="M33" s="249">
        <f t="shared" si="0"/>
        <v>0</v>
      </c>
      <c r="N33" s="249">
        <f t="shared" si="1"/>
        <v>0</v>
      </c>
      <c r="O33" s="7">
        <f t="shared" si="2"/>
        <v>0</v>
      </c>
      <c r="P33" s="7">
        <f t="shared" si="3"/>
        <v>0</v>
      </c>
    </row>
    <row r="34" spans="1:16">
      <c r="A34" s="1" t="s">
        <v>91</v>
      </c>
      <c r="B34" s="2" t="s">
        <v>92</v>
      </c>
      <c r="C34" s="4" t="s">
        <v>93</v>
      </c>
      <c r="D34" s="4" t="s">
        <v>93</v>
      </c>
      <c r="E34" s="56" t="s">
        <v>30</v>
      </c>
      <c r="F34" s="16">
        <v>1</v>
      </c>
      <c r="G34" s="17"/>
      <c r="H34" s="17"/>
      <c r="I34" s="17"/>
      <c r="J34" s="17"/>
      <c r="K34" s="250">
        <v>0</v>
      </c>
      <c r="L34" s="23">
        <v>0</v>
      </c>
      <c r="M34" s="249">
        <f t="shared" si="0"/>
        <v>0</v>
      </c>
      <c r="N34" s="249">
        <f t="shared" si="1"/>
        <v>0</v>
      </c>
      <c r="O34" s="7">
        <f t="shared" si="2"/>
        <v>0</v>
      </c>
      <c r="P34" s="7">
        <f t="shared" si="3"/>
        <v>0</v>
      </c>
    </row>
    <row r="35" spans="1:16">
      <c r="A35" s="1" t="s">
        <v>94</v>
      </c>
      <c r="B35" s="2" t="s">
        <v>95</v>
      </c>
      <c r="C35" s="4" t="s">
        <v>96</v>
      </c>
      <c r="D35" s="3" t="s">
        <v>96</v>
      </c>
      <c r="E35" s="56" t="s">
        <v>30</v>
      </c>
      <c r="F35" s="5">
        <v>1</v>
      </c>
      <c r="G35" s="6"/>
      <c r="H35" s="6"/>
      <c r="I35" s="6"/>
      <c r="J35" s="6"/>
      <c r="K35" s="250">
        <v>0</v>
      </c>
      <c r="L35" s="23">
        <v>0</v>
      </c>
      <c r="M35" s="249">
        <f t="shared" si="0"/>
        <v>0</v>
      </c>
      <c r="N35" s="249">
        <f t="shared" si="1"/>
        <v>0</v>
      </c>
      <c r="O35" s="7">
        <f t="shared" si="2"/>
        <v>0</v>
      </c>
      <c r="P35" s="7">
        <f t="shared" si="3"/>
        <v>0</v>
      </c>
    </row>
    <row r="36" spans="1:16">
      <c r="A36" s="1" t="s">
        <v>97</v>
      </c>
      <c r="B36" s="2" t="s">
        <v>98</v>
      </c>
      <c r="C36" s="4" t="s">
        <v>100</v>
      </c>
      <c r="D36" s="3" t="s">
        <v>99</v>
      </c>
      <c r="E36" s="56" t="s">
        <v>30</v>
      </c>
      <c r="F36" s="5">
        <v>2</v>
      </c>
      <c r="G36" s="6"/>
      <c r="H36" s="6"/>
      <c r="I36" s="6"/>
      <c r="J36" s="6"/>
      <c r="K36" s="250">
        <v>0</v>
      </c>
      <c r="L36" s="23">
        <v>0</v>
      </c>
      <c r="M36" s="249">
        <f t="shared" si="0"/>
        <v>0</v>
      </c>
      <c r="N36" s="249">
        <f t="shared" si="1"/>
        <v>0</v>
      </c>
      <c r="O36" s="7">
        <f t="shared" si="2"/>
        <v>0</v>
      </c>
      <c r="P36" s="7">
        <f t="shared" si="3"/>
        <v>0</v>
      </c>
    </row>
    <row r="37" spans="1:16" ht="140.25">
      <c r="A37" s="1" t="s">
        <v>193</v>
      </c>
      <c r="B37" s="2" t="s">
        <v>102</v>
      </c>
      <c r="C37" s="9" t="s">
        <v>104</v>
      </c>
      <c r="D37" s="3" t="s">
        <v>103</v>
      </c>
      <c r="E37" s="56" t="s">
        <v>17</v>
      </c>
      <c r="F37" s="5">
        <v>3</v>
      </c>
      <c r="G37" s="6"/>
      <c r="H37" s="6"/>
      <c r="I37" s="6"/>
      <c r="J37" s="6"/>
      <c r="K37" s="250">
        <v>0</v>
      </c>
      <c r="L37" s="23">
        <v>0</v>
      </c>
      <c r="M37" s="249">
        <f t="shared" si="0"/>
        <v>0</v>
      </c>
      <c r="N37" s="249">
        <f t="shared" si="1"/>
        <v>0</v>
      </c>
      <c r="O37" s="7">
        <f t="shared" si="2"/>
        <v>0</v>
      </c>
      <c r="P37" s="7">
        <f t="shared" si="3"/>
        <v>0</v>
      </c>
    </row>
    <row r="38" spans="1:16" ht="140.25">
      <c r="A38" s="1" t="s">
        <v>101</v>
      </c>
      <c r="B38" s="2" t="s">
        <v>106</v>
      </c>
      <c r="C38" s="9" t="s">
        <v>108</v>
      </c>
      <c r="D38" s="3" t="s">
        <v>107</v>
      </c>
      <c r="E38" s="56" t="s">
        <v>17</v>
      </c>
      <c r="F38" s="5">
        <v>2</v>
      </c>
      <c r="G38" s="6"/>
      <c r="H38" s="6"/>
      <c r="I38" s="6"/>
      <c r="J38" s="6"/>
      <c r="K38" s="250">
        <v>0</v>
      </c>
      <c r="L38" s="23">
        <v>0</v>
      </c>
      <c r="M38" s="249">
        <f t="shared" si="0"/>
        <v>0</v>
      </c>
      <c r="N38" s="249">
        <f t="shared" si="1"/>
        <v>0</v>
      </c>
      <c r="O38" s="7">
        <f t="shared" si="2"/>
        <v>0</v>
      </c>
      <c r="P38" s="7">
        <f t="shared" si="3"/>
        <v>0</v>
      </c>
    </row>
    <row r="39" spans="1:16" ht="140.25">
      <c r="A39" s="1" t="s">
        <v>105</v>
      </c>
      <c r="B39" s="13" t="s">
        <v>1210</v>
      </c>
      <c r="C39" s="9" t="s">
        <v>111</v>
      </c>
      <c r="D39" s="3" t="s">
        <v>110</v>
      </c>
      <c r="E39" s="56" t="s">
        <v>17</v>
      </c>
      <c r="F39" s="5">
        <v>10</v>
      </c>
      <c r="G39" s="6"/>
      <c r="H39" s="6"/>
      <c r="I39" s="6"/>
      <c r="J39" s="6"/>
      <c r="K39" s="250">
        <v>0</v>
      </c>
      <c r="L39" s="23">
        <v>0</v>
      </c>
      <c r="M39" s="249">
        <f t="shared" si="0"/>
        <v>0</v>
      </c>
      <c r="N39" s="249">
        <f t="shared" si="1"/>
        <v>0</v>
      </c>
      <c r="O39" s="7">
        <f t="shared" si="2"/>
        <v>0</v>
      </c>
      <c r="P39" s="7">
        <f t="shared" si="3"/>
        <v>0</v>
      </c>
    </row>
    <row r="40" spans="1:16" ht="140.25">
      <c r="A40" s="1" t="s">
        <v>109</v>
      </c>
      <c r="B40" s="29" t="s">
        <v>1211</v>
      </c>
      <c r="C40" s="9" t="s">
        <v>114</v>
      </c>
      <c r="D40" s="3" t="s">
        <v>113</v>
      </c>
      <c r="E40" s="56" t="s">
        <v>17</v>
      </c>
      <c r="F40" s="5">
        <v>3</v>
      </c>
      <c r="G40" s="6"/>
      <c r="H40" s="6"/>
      <c r="I40" s="6"/>
      <c r="J40" s="6"/>
      <c r="K40" s="250">
        <v>0</v>
      </c>
      <c r="L40" s="23">
        <v>0</v>
      </c>
      <c r="M40" s="249">
        <f t="shared" si="0"/>
        <v>0</v>
      </c>
      <c r="N40" s="249">
        <f t="shared" si="1"/>
        <v>0</v>
      </c>
      <c r="O40" s="7">
        <f t="shared" si="2"/>
        <v>0</v>
      </c>
      <c r="P40" s="7">
        <f t="shared" si="3"/>
        <v>0</v>
      </c>
    </row>
    <row r="41" spans="1:16" ht="140.25">
      <c r="A41" s="1" t="s">
        <v>204</v>
      </c>
      <c r="B41" s="18">
        <v>307000016</v>
      </c>
      <c r="C41" s="9" t="s">
        <v>117</v>
      </c>
      <c r="D41" s="3" t="s">
        <v>116</v>
      </c>
      <c r="E41" s="56" t="s">
        <v>17</v>
      </c>
      <c r="F41" s="5">
        <v>6</v>
      </c>
      <c r="G41" s="6"/>
      <c r="H41" s="6"/>
      <c r="I41" s="6"/>
      <c r="J41" s="6"/>
      <c r="K41" s="250">
        <v>0</v>
      </c>
      <c r="L41" s="23">
        <v>0</v>
      </c>
      <c r="M41" s="249">
        <f t="shared" si="0"/>
        <v>0</v>
      </c>
      <c r="N41" s="249">
        <f t="shared" si="1"/>
        <v>0</v>
      </c>
      <c r="O41" s="7">
        <f t="shared" si="2"/>
        <v>0</v>
      </c>
      <c r="P41" s="7">
        <f t="shared" si="3"/>
        <v>0</v>
      </c>
    </row>
    <row r="42" spans="1:16" ht="102">
      <c r="A42" s="1" t="s">
        <v>112</v>
      </c>
      <c r="B42" s="19" t="s">
        <v>119</v>
      </c>
      <c r="C42" s="9" t="s">
        <v>121</v>
      </c>
      <c r="D42" s="3" t="s">
        <v>120</v>
      </c>
      <c r="E42" s="56" t="s">
        <v>17</v>
      </c>
      <c r="F42" s="5">
        <v>3</v>
      </c>
      <c r="G42" s="6"/>
      <c r="H42" s="6"/>
      <c r="I42" s="6"/>
      <c r="J42" s="6"/>
      <c r="K42" s="250">
        <v>0</v>
      </c>
      <c r="L42" s="23">
        <v>0</v>
      </c>
      <c r="M42" s="249">
        <f t="shared" si="0"/>
        <v>0</v>
      </c>
      <c r="N42" s="249">
        <f t="shared" si="1"/>
        <v>0</v>
      </c>
      <c r="O42" s="7">
        <f t="shared" si="2"/>
        <v>0</v>
      </c>
      <c r="P42" s="7">
        <f t="shared" si="3"/>
        <v>0</v>
      </c>
    </row>
    <row r="43" spans="1:16" ht="102">
      <c r="A43" s="1" t="s">
        <v>115</v>
      </c>
      <c r="B43" s="2" t="s">
        <v>123</v>
      </c>
      <c r="C43" s="9" t="s">
        <v>125</v>
      </c>
      <c r="D43" s="3" t="s">
        <v>124</v>
      </c>
      <c r="E43" s="56" t="s">
        <v>17</v>
      </c>
      <c r="F43" s="5">
        <v>16</v>
      </c>
      <c r="G43" s="6"/>
      <c r="H43" s="6"/>
      <c r="I43" s="6"/>
      <c r="J43" s="6"/>
      <c r="K43" s="250">
        <v>0</v>
      </c>
      <c r="L43" s="23">
        <v>0</v>
      </c>
      <c r="M43" s="249">
        <f t="shared" si="0"/>
        <v>0</v>
      </c>
      <c r="N43" s="249">
        <f t="shared" si="1"/>
        <v>0</v>
      </c>
      <c r="O43" s="7">
        <f t="shared" si="2"/>
        <v>0</v>
      </c>
      <c r="P43" s="7">
        <f t="shared" si="3"/>
        <v>0</v>
      </c>
    </row>
    <row r="44" spans="1:16" ht="102">
      <c r="A44" s="1" t="s">
        <v>217</v>
      </c>
      <c r="B44" s="2" t="s">
        <v>127</v>
      </c>
      <c r="C44" s="9" t="s">
        <v>129</v>
      </c>
      <c r="D44" s="3" t="s">
        <v>128</v>
      </c>
      <c r="E44" s="56" t="s">
        <v>17</v>
      </c>
      <c r="F44" s="5">
        <v>10</v>
      </c>
      <c r="G44" s="6"/>
      <c r="H44" s="6"/>
      <c r="I44" s="6"/>
      <c r="J44" s="6"/>
      <c r="K44" s="250">
        <v>0</v>
      </c>
      <c r="L44" s="23">
        <v>0</v>
      </c>
      <c r="M44" s="249">
        <f t="shared" si="0"/>
        <v>0</v>
      </c>
      <c r="N44" s="249">
        <f t="shared" si="1"/>
        <v>0</v>
      </c>
      <c r="O44" s="7">
        <f t="shared" si="2"/>
        <v>0</v>
      </c>
      <c r="P44" s="7">
        <f t="shared" si="3"/>
        <v>0</v>
      </c>
    </row>
    <row r="45" spans="1:16" s="159" customFormat="1" ht="15.75">
      <c r="A45" s="236" t="s">
        <v>1199</v>
      </c>
      <c r="B45" s="237"/>
      <c r="C45" s="237"/>
      <c r="D45" s="237"/>
      <c r="E45" s="237"/>
      <c r="F45" s="237"/>
      <c r="G45" s="237"/>
      <c r="H45" s="237"/>
      <c r="I45" s="237"/>
      <c r="J45" s="237"/>
      <c r="K45" s="237"/>
      <c r="L45" s="237"/>
      <c r="M45" s="237"/>
      <c r="N45" s="238"/>
      <c r="O45" s="219">
        <f>SUM(O15:O44)</f>
        <v>0</v>
      </c>
      <c r="P45" s="219">
        <f>SUM(P15:P44)</f>
        <v>0</v>
      </c>
    </row>
    <row r="46" spans="1:16" s="159" customFormat="1">
      <c r="A46" s="153"/>
      <c r="B46" s="154"/>
      <c r="C46" s="154"/>
      <c r="D46" s="154"/>
      <c r="E46" s="154"/>
      <c r="F46" s="154"/>
      <c r="G46" s="154"/>
      <c r="H46" s="154"/>
      <c r="I46" s="154"/>
      <c r="J46" s="154"/>
      <c r="K46" s="154"/>
      <c r="L46" s="154"/>
      <c r="M46" s="154"/>
      <c r="N46" s="155"/>
      <c r="O46" s="156"/>
      <c r="P46" s="156"/>
    </row>
    <row r="47" spans="1:16">
      <c r="A47" s="157"/>
      <c r="B47" s="157"/>
      <c r="C47" s="157"/>
      <c r="D47" s="157"/>
      <c r="E47" s="157"/>
      <c r="F47" s="157"/>
      <c r="G47" s="157"/>
      <c r="H47" s="157"/>
      <c r="I47" s="157"/>
      <c r="J47" s="157"/>
      <c r="K47" s="157"/>
      <c r="L47" s="157"/>
      <c r="M47" s="157"/>
      <c r="N47" s="157"/>
      <c r="O47" s="158"/>
      <c r="P47" s="158"/>
    </row>
    <row r="48" spans="1:16" ht="15.75" thickBot="1">
      <c r="A48" s="157"/>
      <c r="B48" s="157"/>
      <c r="C48" s="157"/>
      <c r="D48" s="157"/>
      <c r="E48" s="157"/>
      <c r="F48" s="157"/>
      <c r="G48" s="157"/>
      <c r="H48" s="157"/>
      <c r="I48" s="157"/>
      <c r="J48" s="157"/>
      <c r="K48" s="157"/>
      <c r="L48" s="157"/>
      <c r="M48" s="157"/>
      <c r="N48" s="157"/>
      <c r="O48" s="158"/>
      <c r="P48" s="158"/>
    </row>
    <row r="49" spans="1:16" ht="24" thickBot="1">
      <c r="A49" s="233" t="s">
        <v>1200</v>
      </c>
      <c r="B49" s="234"/>
      <c r="C49" s="235"/>
      <c r="D49" s="160"/>
      <c r="E49" s="161"/>
      <c r="F49" s="160"/>
      <c r="G49" s="162"/>
      <c r="H49" s="162"/>
      <c r="I49" s="162"/>
      <c r="J49" s="162"/>
      <c r="K49" s="162"/>
      <c r="L49" s="160"/>
      <c r="M49" s="160"/>
      <c r="N49" s="160"/>
      <c r="O49" s="160"/>
      <c r="P49" s="163"/>
    </row>
    <row r="50" spans="1:16" ht="64.5">
      <c r="A50" s="164" t="s">
        <v>0</v>
      </c>
      <c r="B50" s="165" t="s">
        <v>1193</v>
      </c>
      <c r="C50" s="166" t="s">
        <v>1</v>
      </c>
      <c r="D50" s="165" t="s">
        <v>1177</v>
      </c>
      <c r="E50" s="166" t="s">
        <v>1194</v>
      </c>
      <c r="F50" s="166" t="s">
        <v>2</v>
      </c>
      <c r="G50" s="167" t="s">
        <v>3</v>
      </c>
      <c r="H50" s="167" t="s">
        <v>4</v>
      </c>
      <c r="I50" s="167" t="s">
        <v>5</v>
      </c>
      <c r="J50" s="168" t="s">
        <v>6</v>
      </c>
      <c r="K50" s="166" t="s">
        <v>7</v>
      </c>
      <c r="L50" s="166" t="s">
        <v>8</v>
      </c>
      <c r="M50" s="166" t="s">
        <v>9</v>
      </c>
      <c r="N50" s="166" t="s">
        <v>10</v>
      </c>
      <c r="O50" s="166" t="s">
        <v>11</v>
      </c>
      <c r="P50" s="169" t="s">
        <v>12</v>
      </c>
    </row>
    <row r="51" spans="1:16" ht="15.75" thickBot="1">
      <c r="A51" s="170">
        <v>1</v>
      </c>
      <c r="B51" s="171">
        <v>2</v>
      </c>
      <c r="C51" s="171">
        <v>3</v>
      </c>
      <c r="D51" s="171">
        <v>4</v>
      </c>
      <c r="E51" s="172">
        <v>5</v>
      </c>
      <c r="F51" s="171">
        <v>6</v>
      </c>
      <c r="G51" s="173">
        <v>7</v>
      </c>
      <c r="H51" s="173">
        <v>8</v>
      </c>
      <c r="I51" s="173">
        <v>9</v>
      </c>
      <c r="J51" s="173">
        <v>10</v>
      </c>
      <c r="K51" s="173">
        <v>11</v>
      </c>
      <c r="L51" s="171">
        <v>12</v>
      </c>
      <c r="M51" s="171" t="s">
        <v>1195</v>
      </c>
      <c r="N51" s="171" t="s">
        <v>1196</v>
      </c>
      <c r="O51" s="171" t="s">
        <v>1197</v>
      </c>
      <c r="P51" s="174" t="s">
        <v>1198</v>
      </c>
    </row>
    <row r="52" spans="1:16" ht="51">
      <c r="A52" s="1" t="s">
        <v>13</v>
      </c>
      <c r="B52" s="2" t="s">
        <v>130</v>
      </c>
      <c r="C52" s="20" t="s">
        <v>132</v>
      </c>
      <c r="D52" s="3" t="s">
        <v>131</v>
      </c>
      <c r="E52" s="56" t="s">
        <v>30</v>
      </c>
      <c r="F52" s="21">
        <v>4</v>
      </c>
      <c r="G52" s="22"/>
      <c r="H52" s="22"/>
      <c r="I52" s="22"/>
      <c r="J52" s="22"/>
      <c r="K52" s="250">
        <v>0</v>
      </c>
      <c r="L52" s="23">
        <v>0</v>
      </c>
      <c r="M52" s="251">
        <f t="shared" ref="M52:M85" si="4">L52/100*K52</f>
        <v>0</v>
      </c>
      <c r="N52" s="251">
        <f t="shared" ref="N52:N85" si="5">K52+M52</f>
        <v>0</v>
      </c>
      <c r="O52" s="41">
        <f t="shared" ref="O52:O85" si="6">F52*K52</f>
        <v>0</v>
      </c>
      <c r="P52" s="41">
        <f t="shared" ref="P52:P85" si="7">F52*N52</f>
        <v>0</v>
      </c>
    </row>
    <row r="53" spans="1:16" ht="51">
      <c r="A53" s="1" t="s">
        <v>18</v>
      </c>
      <c r="B53" s="2" t="s">
        <v>133</v>
      </c>
      <c r="C53" s="20" t="s">
        <v>135</v>
      </c>
      <c r="D53" s="3" t="s">
        <v>134</v>
      </c>
      <c r="E53" s="56" t="s">
        <v>30</v>
      </c>
      <c r="F53" s="21">
        <v>15</v>
      </c>
      <c r="G53" s="22"/>
      <c r="H53" s="22"/>
      <c r="I53" s="22"/>
      <c r="J53" s="22"/>
      <c r="K53" s="250">
        <v>0</v>
      </c>
      <c r="L53" s="23">
        <v>0</v>
      </c>
      <c r="M53" s="251">
        <f t="shared" si="4"/>
        <v>0</v>
      </c>
      <c r="N53" s="251">
        <f t="shared" si="5"/>
        <v>0</v>
      </c>
      <c r="O53" s="41">
        <f t="shared" si="6"/>
        <v>0</v>
      </c>
      <c r="P53" s="41">
        <f t="shared" si="7"/>
        <v>0</v>
      </c>
    </row>
    <row r="54" spans="1:16" ht="51">
      <c r="A54" s="1" t="s">
        <v>22</v>
      </c>
      <c r="B54" s="2" t="s">
        <v>136</v>
      </c>
      <c r="C54" s="20" t="s">
        <v>138</v>
      </c>
      <c r="D54" s="3" t="s">
        <v>137</v>
      </c>
      <c r="E54" s="56" t="s">
        <v>30</v>
      </c>
      <c r="F54" s="21">
        <v>26</v>
      </c>
      <c r="G54" s="22"/>
      <c r="H54" s="22"/>
      <c r="I54" s="22"/>
      <c r="J54" s="22"/>
      <c r="K54" s="250">
        <v>0</v>
      </c>
      <c r="L54" s="23">
        <v>0</v>
      </c>
      <c r="M54" s="251">
        <f t="shared" si="4"/>
        <v>0</v>
      </c>
      <c r="N54" s="251">
        <f t="shared" si="5"/>
        <v>0</v>
      </c>
      <c r="O54" s="41">
        <f t="shared" si="6"/>
        <v>0</v>
      </c>
      <c r="P54" s="41">
        <f t="shared" si="7"/>
        <v>0</v>
      </c>
    </row>
    <row r="55" spans="1:16" ht="25.5">
      <c r="A55" s="1" t="s">
        <v>26</v>
      </c>
      <c r="B55" s="24" t="s">
        <v>139</v>
      </c>
      <c r="C55" s="20" t="s">
        <v>141</v>
      </c>
      <c r="D55" s="25" t="s">
        <v>140</v>
      </c>
      <c r="E55" s="16" t="s">
        <v>17</v>
      </c>
      <c r="F55" s="26">
        <v>10</v>
      </c>
      <c r="G55" s="27"/>
      <c r="H55" s="27"/>
      <c r="I55" s="27"/>
      <c r="J55" s="27"/>
      <c r="K55" s="250">
        <v>0</v>
      </c>
      <c r="L55" s="23">
        <v>0</v>
      </c>
      <c r="M55" s="251">
        <f t="shared" si="4"/>
        <v>0</v>
      </c>
      <c r="N55" s="251">
        <f t="shared" si="5"/>
        <v>0</v>
      </c>
      <c r="O55" s="41">
        <f t="shared" si="6"/>
        <v>0</v>
      </c>
      <c r="P55" s="41">
        <f t="shared" si="7"/>
        <v>0</v>
      </c>
    </row>
    <row r="56" spans="1:16" ht="25.5">
      <c r="A56" s="1" t="s">
        <v>31</v>
      </c>
      <c r="B56" s="2" t="s">
        <v>142</v>
      </c>
      <c r="C56" s="20" t="s">
        <v>144</v>
      </c>
      <c r="D56" s="3" t="s">
        <v>143</v>
      </c>
      <c r="E56" s="56" t="s">
        <v>17</v>
      </c>
      <c r="F56" s="21">
        <v>128</v>
      </c>
      <c r="G56" s="22"/>
      <c r="H56" s="22"/>
      <c r="I56" s="22"/>
      <c r="J56" s="22"/>
      <c r="K56" s="250">
        <v>0</v>
      </c>
      <c r="L56" s="23">
        <v>0</v>
      </c>
      <c r="M56" s="251">
        <f t="shared" si="4"/>
        <v>0</v>
      </c>
      <c r="N56" s="251">
        <f t="shared" si="5"/>
        <v>0</v>
      </c>
      <c r="O56" s="41">
        <f t="shared" si="6"/>
        <v>0</v>
      </c>
      <c r="P56" s="41">
        <f t="shared" si="7"/>
        <v>0</v>
      </c>
    </row>
    <row r="57" spans="1:16" ht="25.5">
      <c r="A57" s="1" t="s">
        <v>35</v>
      </c>
      <c r="B57" s="2" t="s">
        <v>145</v>
      </c>
      <c r="C57" s="20" t="s">
        <v>147</v>
      </c>
      <c r="D57" s="3" t="s">
        <v>146</v>
      </c>
      <c r="E57" s="56" t="s">
        <v>17</v>
      </c>
      <c r="F57" s="21">
        <v>147</v>
      </c>
      <c r="G57" s="22"/>
      <c r="H57" s="22"/>
      <c r="I57" s="22"/>
      <c r="J57" s="22"/>
      <c r="K57" s="250">
        <v>0</v>
      </c>
      <c r="L57" s="23">
        <v>0</v>
      </c>
      <c r="M57" s="251">
        <f t="shared" si="4"/>
        <v>0</v>
      </c>
      <c r="N57" s="251">
        <f t="shared" si="5"/>
        <v>0</v>
      </c>
      <c r="O57" s="41">
        <f t="shared" si="6"/>
        <v>0</v>
      </c>
      <c r="P57" s="41">
        <f t="shared" si="7"/>
        <v>0</v>
      </c>
    </row>
    <row r="58" spans="1:16" ht="89.25">
      <c r="A58" s="1" t="s">
        <v>39</v>
      </c>
      <c r="B58" s="2" t="s">
        <v>148</v>
      </c>
      <c r="C58" s="28" t="s">
        <v>150</v>
      </c>
      <c r="D58" s="3" t="s">
        <v>149</v>
      </c>
      <c r="E58" s="56" t="s">
        <v>17</v>
      </c>
      <c r="F58" s="21">
        <v>128</v>
      </c>
      <c r="G58" s="22"/>
      <c r="H58" s="22"/>
      <c r="I58" s="22"/>
      <c r="J58" s="22"/>
      <c r="K58" s="250">
        <v>0</v>
      </c>
      <c r="L58" s="23">
        <v>0</v>
      </c>
      <c r="M58" s="251">
        <f t="shared" si="4"/>
        <v>0</v>
      </c>
      <c r="N58" s="251">
        <f t="shared" si="5"/>
        <v>0</v>
      </c>
      <c r="O58" s="41">
        <f t="shared" si="6"/>
        <v>0</v>
      </c>
      <c r="P58" s="41">
        <f t="shared" si="7"/>
        <v>0</v>
      </c>
    </row>
    <row r="59" spans="1:16" ht="89.25">
      <c r="A59" s="1" t="s">
        <v>43</v>
      </c>
      <c r="B59" s="2" t="s">
        <v>151</v>
      </c>
      <c r="C59" s="28" t="s">
        <v>153</v>
      </c>
      <c r="D59" s="3" t="s">
        <v>152</v>
      </c>
      <c r="E59" s="56" t="s">
        <v>17</v>
      </c>
      <c r="F59" s="21">
        <v>91</v>
      </c>
      <c r="G59" s="22"/>
      <c r="H59" s="22"/>
      <c r="I59" s="22"/>
      <c r="J59" s="22"/>
      <c r="K59" s="250">
        <v>0</v>
      </c>
      <c r="L59" s="23">
        <v>0</v>
      </c>
      <c r="M59" s="251">
        <f t="shared" si="4"/>
        <v>0</v>
      </c>
      <c r="N59" s="251">
        <f t="shared" si="5"/>
        <v>0</v>
      </c>
      <c r="O59" s="41">
        <f t="shared" si="6"/>
        <v>0</v>
      </c>
      <c r="P59" s="41">
        <f t="shared" si="7"/>
        <v>0</v>
      </c>
    </row>
    <row r="60" spans="1:16" ht="51">
      <c r="A60" s="1" t="s">
        <v>47</v>
      </c>
      <c r="B60" s="2" t="s">
        <v>154</v>
      </c>
      <c r="C60" s="20" t="s">
        <v>156</v>
      </c>
      <c r="D60" s="3" t="s">
        <v>155</v>
      </c>
      <c r="E60" s="56" t="s">
        <v>17</v>
      </c>
      <c r="F60" s="21">
        <v>13</v>
      </c>
      <c r="G60" s="22"/>
      <c r="H60" s="22"/>
      <c r="I60" s="22"/>
      <c r="J60" s="22"/>
      <c r="K60" s="250">
        <v>0</v>
      </c>
      <c r="L60" s="23">
        <v>0</v>
      </c>
      <c r="M60" s="251">
        <f t="shared" si="4"/>
        <v>0</v>
      </c>
      <c r="N60" s="251">
        <f t="shared" si="5"/>
        <v>0</v>
      </c>
      <c r="O60" s="41">
        <f t="shared" si="6"/>
        <v>0</v>
      </c>
      <c r="P60" s="41">
        <f t="shared" si="7"/>
        <v>0</v>
      </c>
    </row>
    <row r="61" spans="1:16" ht="127.5">
      <c r="A61" s="1" t="s">
        <v>51</v>
      </c>
      <c r="B61" s="2" t="s">
        <v>157</v>
      </c>
      <c r="C61" s="28" t="s">
        <v>159</v>
      </c>
      <c r="D61" s="3" t="s">
        <v>158</v>
      </c>
      <c r="E61" s="56" t="s">
        <v>17</v>
      </c>
      <c r="F61" s="21">
        <v>38</v>
      </c>
      <c r="G61" s="22"/>
      <c r="H61" s="22"/>
      <c r="I61" s="22"/>
      <c r="J61" s="22"/>
      <c r="K61" s="250">
        <v>0</v>
      </c>
      <c r="L61" s="23">
        <v>0</v>
      </c>
      <c r="M61" s="251">
        <f t="shared" si="4"/>
        <v>0</v>
      </c>
      <c r="N61" s="251">
        <f t="shared" si="5"/>
        <v>0</v>
      </c>
      <c r="O61" s="41">
        <f t="shared" si="6"/>
        <v>0</v>
      </c>
      <c r="P61" s="41">
        <f t="shared" si="7"/>
        <v>0</v>
      </c>
    </row>
    <row r="62" spans="1:16" ht="26.25">
      <c r="A62" s="1" t="s">
        <v>55</v>
      </c>
      <c r="B62" s="2" t="s">
        <v>160</v>
      </c>
      <c r="C62" s="20" t="s">
        <v>162</v>
      </c>
      <c r="D62" s="3" t="s">
        <v>161</v>
      </c>
      <c r="E62" s="56" t="s">
        <v>17</v>
      </c>
      <c r="F62" s="21">
        <v>6</v>
      </c>
      <c r="G62" s="22"/>
      <c r="H62" s="22"/>
      <c r="I62" s="22"/>
      <c r="J62" s="22"/>
      <c r="K62" s="250">
        <v>0</v>
      </c>
      <c r="L62" s="23">
        <v>0</v>
      </c>
      <c r="M62" s="251">
        <f t="shared" si="4"/>
        <v>0</v>
      </c>
      <c r="N62" s="251">
        <f t="shared" si="5"/>
        <v>0</v>
      </c>
      <c r="O62" s="41">
        <f t="shared" si="6"/>
        <v>0</v>
      </c>
      <c r="P62" s="41">
        <f t="shared" si="7"/>
        <v>0</v>
      </c>
    </row>
    <row r="63" spans="1:16" ht="38.25">
      <c r="A63" s="1" t="s">
        <v>59</v>
      </c>
      <c r="B63" s="2" t="s">
        <v>163</v>
      </c>
      <c r="C63" s="28" t="s">
        <v>165</v>
      </c>
      <c r="D63" s="3" t="s">
        <v>164</v>
      </c>
      <c r="E63" s="56" t="s">
        <v>90</v>
      </c>
      <c r="F63" s="21">
        <v>167</v>
      </c>
      <c r="G63" s="22"/>
      <c r="H63" s="22"/>
      <c r="I63" s="22"/>
      <c r="J63" s="22"/>
      <c r="K63" s="250">
        <v>0</v>
      </c>
      <c r="L63" s="23">
        <v>0</v>
      </c>
      <c r="M63" s="251">
        <f t="shared" si="4"/>
        <v>0</v>
      </c>
      <c r="N63" s="251">
        <f t="shared" si="5"/>
        <v>0</v>
      </c>
      <c r="O63" s="41">
        <f t="shared" si="6"/>
        <v>0</v>
      </c>
      <c r="P63" s="41">
        <f t="shared" si="7"/>
        <v>0</v>
      </c>
    </row>
    <row r="64" spans="1:16" ht="38.25">
      <c r="A64" s="1" t="s">
        <v>63</v>
      </c>
      <c r="B64" s="24" t="s">
        <v>166</v>
      </c>
      <c r="C64" s="28" t="s">
        <v>168</v>
      </c>
      <c r="D64" s="3" t="s">
        <v>167</v>
      </c>
      <c r="E64" s="56" t="s">
        <v>17</v>
      </c>
      <c r="F64" s="21">
        <v>366</v>
      </c>
      <c r="G64" s="22"/>
      <c r="H64" s="22"/>
      <c r="I64" s="22"/>
      <c r="J64" s="22"/>
      <c r="K64" s="250">
        <v>0</v>
      </c>
      <c r="L64" s="23">
        <v>0</v>
      </c>
      <c r="M64" s="251">
        <f t="shared" si="4"/>
        <v>0</v>
      </c>
      <c r="N64" s="251">
        <f t="shared" si="5"/>
        <v>0</v>
      </c>
      <c r="O64" s="41">
        <f t="shared" si="6"/>
        <v>0</v>
      </c>
      <c r="P64" s="41">
        <f t="shared" si="7"/>
        <v>0</v>
      </c>
    </row>
    <row r="65" spans="1:16" ht="38.25">
      <c r="A65" s="1" t="s">
        <v>67</v>
      </c>
      <c r="B65" s="29" t="s">
        <v>169</v>
      </c>
      <c r="C65" s="20" t="s">
        <v>171</v>
      </c>
      <c r="D65" s="3" t="s">
        <v>170</v>
      </c>
      <c r="E65" s="56" t="s">
        <v>17</v>
      </c>
      <c r="F65" s="21">
        <v>308</v>
      </c>
      <c r="G65" s="22"/>
      <c r="H65" s="22"/>
      <c r="I65" s="22"/>
      <c r="J65" s="22"/>
      <c r="K65" s="250">
        <v>0</v>
      </c>
      <c r="L65" s="23">
        <v>0</v>
      </c>
      <c r="M65" s="251">
        <f t="shared" si="4"/>
        <v>0</v>
      </c>
      <c r="N65" s="251">
        <f t="shared" si="5"/>
        <v>0</v>
      </c>
      <c r="O65" s="41">
        <f t="shared" si="6"/>
        <v>0</v>
      </c>
      <c r="P65" s="41">
        <f t="shared" si="7"/>
        <v>0</v>
      </c>
    </row>
    <row r="66" spans="1:16" ht="38.25">
      <c r="A66" s="1" t="s">
        <v>71</v>
      </c>
      <c r="B66" s="29" t="s">
        <v>172</v>
      </c>
      <c r="C66" s="20" t="s">
        <v>174</v>
      </c>
      <c r="D66" s="3" t="s">
        <v>173</v>
      </c>
      <c r="E66" s="56" t="s">
        <v>17</v>
      </c>
      <c r="F66" s="21">
        <v>306</v>
      </c>
      <c r="G66" s="22"/>
      <c r="H66" s="22"/>
      <c r="I66" s="22"/>
      <c r="J66" s="22"/>
      <c r="K66" s="250">
        <v>0</v>
      </c>
      <c r="L66" s="23">
        <v>0</v>
      </c>
      <c r="M66" s="251">
        <f t="shared" si="4"/>
        <v>0</v>
      </c>
      <c r="N66" s="251">
        <f t="shared" si="5"/>
        <v>0</v>
      </c>
      <c r="O66" s="41">
        <f t="shared" si="6"/>
        <v>0</v>
      </c>
      <c r="P66" s="41">
        <f t="shared" si="7"/>
        <v>0</v>
      </c>
    </row>
    <row r="67" spans="1:16" ht="191.25">
      <c r="A67" s="1" t="s">
        <v>74</v>
      </c>
      <c r="B67" s="2" t="s">
        <v>175</v>
      </c>
      <c r="C67" s="28" t="s">
        <v>177</v>
      </c>
      <c r="D67" s="3" t="s">
        <v>176</v>
      </c>
      <c r="E67" s="56" t="s">
        <v>17</v>
      </c>
      <c r="F67" s="21">
        <v>2</v>
      </c>
      <c r="G67" s="22"/>
      <c r="H67" s="22"/>
      <c r="I67" s="22"/>
      <c r="J67" s="22"/>
      <c r="K67" s="250">
        <v>0</v>
      </c>
      <c r="L67" s="23">
        <v>0</v>
      </c>
      <c r="M67" s="251">
        <f t="shared" si="4"/>
        <v>0</v>
      </c>
      <c r="N67" s="251">
        <f t="shared" si="5"/>
        <v>0</v>
      </c>
      <c r="O67" s="41">
        <f t="shared" si="6"/>
        <v>0</v>
      </c>
      <c r="P67" s="41">
        <f t="shared" si="7"/>
        <v>0</v>
      </c>
    </row>
    <row r="68" spans="1:16" ht="191.25">
      <c r="A68" s="1" t="s">
        <v>78</v>
      </c>
      <c r="B68" s="2" t="s">
        <v>178</v>
      </c>
      <c r="C68" s="28" t="s">
        <v>180</v>
      </c>
      <c r="D68" s="3" t="s">
        <v>179</v>
      </c>
      <c r="E68" s="56" t="s">
        <v>17</v>
      </c>
      <c r="F68" s="21">
        <v>3</v>
      </c>
      <c r="G68" s="22"/>
      <c r="H68" s="22"/>
      <c r="I68" s="22"/>
      <c r="J68" s="22"/>
      <c r="K68" s="250">
        <v>0</v>
      </c>
      <c r="L68" s="23">
        <v>0</v>
      </c>
      <c r="M68" s="251">
        <f t="shared" si="4"/>
        <v>0</v>
      </c>
      <c r="N68" s="251">
        <f t="shared" si="5"/>
        <v>0</v>
      </c>
      <c r="O68" s="41">
        <f t="shared" si="6"/>
        <v>0</v>
      </c>
      <c r="P68" s="41">
        <f t="shared" si="7"/>
        <v>0</v>
      </c>
    </row>
    <row r="69" spans="1:16" ht="191.25">
      <c r="A69" s="1" t="s">
        <v>82</v>
      </c>
      <c r="B69" s="2" t="s">
        <v>181</v>
      </c>
      <c r="C69" s="28" t="s">
        <v>183</v>
      </c>
      <c r="D69" s="3" t="s">
        <v>182</v>
      </c>
      <c r="E69" s="56" t="s">
        <v>17</v>
      </c>
      <c r="F69" s="21">
        <v>2</v>
      </c>
      <c r="G69" s="22"/>
      <c r="H69" s="22"/>
      <c r="I69" s="22"/>
      <c r="J69" s="22"/>
      <c r="K69" s="250">
        <v>0</v>
      </c>
      <c r="L69" s="23">
        <v>0</v>
      </c>
      <c r="M69" s="251">
        <f t="shared" si="4"/>
        <v>0</v>
      </c>
      <c r="N69" s="251">
        <f t="shared" si="5"/>
        <v>0</v>
      </c>
      <c r="O69" s="41">
        <f t="shared" si="6"/>
        <v>0</v>
      </c>
      <c r="P69" s="41">
        <f t="shared" si="7"/>
        <v>0</v>
      </c>
    </row>
    <row r="70" spans="1:16" ht="242.25">
      <c r="A70" s="1" t="s">
        <v>86</v>
      </c>
      <c r="B70" s="2" t="s">
        <v>184</v>
      </c>
      <c r="C70" s="28" t="s">
        <v>186</v>
      </c>
      <c r="D70" s="25" t="s">
        <v>185</v>
      </c>
      <c r="E70" s="85" t="s">
        <v>17</v>
      </c>
      <c r="F70" s="30">
        <v>1</v>
      </c>
      <c r="G70" s="31"/>
      <c r="H70" s="31"/>
      <c r="I70" s="31"/>
      <c r="J70" s="31"/>
      <c r="K70" s="250">
        <v>0</v>
      </c>
      <c r="L70" s="23">
        <v>0</v>
      </c>
      <c r="M70" s="251">
        <f t="shared" si="4"/>
        <v>0</v>
      </c>
      <c r="N70" s="251">
        <f t="shared" si="5"/>
        <v>0</v>
      </c>
      <c r="O70" s="41">
        <f t="shared" si="6"/>
        <v>0</v>
      </c>
      <c r="P70" s="41">
        <f t="shared" si="7"/>
        <v>0</v>
      </c>
    </row>
    <row r="71" spans="1:16" ht="242.25">
      <c r="A71" s="1" t="s">
        <v>91</v>
      </c>
      <c r="B71" s="2" t="s">
        <v>187</v>
      </c>
      <c r="C71" s="28" t="s">
        <v>189</v>
      </c>
      <c r="D71" s="25" t="s">
        <v>188</v>
      </c>
      <c r="E71" s="85" t="s">
        <v>17</v>
      </c>
      <c r="F71" s="32">
        <v>1</v>
      </c>
      <c r="G71" s="33"/>
      <c r="H71" s="33"/>
      <c r="I71" s="33"/>
      <c r="J71" s="33"/>
      <c r="K71" s="250">
        <v>0</v>
      </c>
      <c r="L71" s="23">
        <v>0</v>
      </c>
      <c r="M71" s="251">
        <f t="shared" si="4"/>
        <v>0</v>
      </c>
      <c r="N71" s="251">
        <f t="shared" si="5"/>
        <v>0</v>
      </c>
      <c r="O71" s="41">
        <f t="shared" si="6"/>
        <v>0</v>
      </c>
      <c r="P71" s="41">
        <f t="shared" si="7"/>
        <v>0</v>
      </c>
    </row>
    <row r="72" spans="1:16" ht="242.25">
      <c r="A72" s="1" t="s">
        <v>94</v>
      </c>
      <c r="B72" s="2" t="s">
        <v>190</v>
      </c>
      <c r="C72" s="28" t="s">
        <v>192</v>
      </c>
      <c r="D72" s="25" t="s">
        <v>191</v>
      </c>
      <c r="E72" s="85" t="s">
        <v>17</v>
      </c>
      <c r="F72" s="30">
        <v>1</v>
      </c>
      <c r="G72" s="31"/>
      <c r="H72" s="31"/>
      <c r="I72" s="31"/>
      <c r="J72" s="31"/>
      <c r="K72" s="250">
        <v>0</v>
      </c>
      <c r="L72" s="23">
        <v>0</v>
      </c>
      <c r="M72" s="251">
        <f t="shared" si="4"/>
        <v>0</v>
      </c>
      <c r="N72" s="251">
        <f t="shared" si="5"/>
        <v>0</v>
      </c>
      <c r="O72" s="41">
        <f t="shared" si="6"/>
        <v>0</v>
      </c>
      <c r="P72" s="41">
        <f t="shared" si="7"/>
        <v>0</v>
      </c>
    </row>
    <row r="73" spans="1:16" ht="242.25">
      <c r="A73" s="1" t="s">
        <v>97</v>
      </c>
      <c r="B73" s="2" t="s">
        <v>190</v>
      </c>
      <c r="C73" s="28" t="s">
        <v>195</v>
      </c>
      <c r="D73" s="25" t="s">
        <v>194</v>
      </c>
      <c r="E73" s="85" t="s">
        <v>17</v>
      </c>
      <c r="F73" s="30">
        <v>1</v>
      </c>
      <c r="G73" s="31"/>
      <c r="H73" s="31"/>
      <c r="I73" s="31"/>
      <c r="J73" s="31"/>
      <c r="K73" s="250">
        <v>0</v>
      </c>
      <c r="L73" s="23">
        <v>0</v>
      </c>
      <c r="M73" s="251">
        <f t="shared" si="4"/>
        <v>0</v>
      </c>
      <c r="N73" s="251">
        <f t="shared" si="5"/>
        <v>0</v>
      </c>
      <c r="O73" s="41">
        <f t="shared" si="6"/>
        <v>0</v>
      </c>
      <c r="P73" s="41">
        <f t="shared" si="7"/>
        <v>0</v>
      </c>
    </row>
    <row r="74" spans="1:16" ht="114.75">
      <c r="A74" s="1" t="s">
        <v>193</v>
      </c>
      <c r="B74" s="2" t="s">
        <v>196</v>
      </c>
      <c r="C74" s="28" t="s">
        <v>198</v>
      </c>
      <c r="D74" s="3" t="s">
        <v>197</v>
      </c>
      <c r="E74" s="56" t="s">
        <v>17</v>
      </c>
      <c r="F74" s="21">
        <v>101</v>
      </c>
      <c r="G74" s="22"/>
      <c r="H74" s="22"/>
      <c r="I74" s="22"/>
      <c r="J74" s="22"/>
      <c r="K74" s="250">
        <v>0</v>
      </c>
      <c r="L74" s="23">
        <v>0</v>
      </c>
      <c r="M74" s="251">
        <f t="shared" si="4"/>
        <v>0</v>
      </c>
      <c r="N74" s="251">
        <f t="shared" si="5"/>
        <v>0</v>
      </c>
      <c r="O74" s="41">
        <f t="shared" si="6"/>
        <v>0</v>
      </c>
      <c r="P74" s="41">
        <f t="shared" si="7"/>
        <v>0</v>
      </c>
    </row>
    <row r="75" spans="1:16" ht="114.75">
      <c r="A75" s="1" t="s">
        <v>101</v>
      </c>
      <c r="B75" s="29" t="s">
        <v>199</v>
      </c>
      <c r="C75" s="28" t="s">
        <v>198</v>
      </c>
      <c r="D75" s="3" t="s">
        <v>200</v>
      </c>
      <c r="E75" s="56" t="s">
        <v>17</v>
      </c>
      <c r="F75" s="21">
        <v>24</v>
      </c>
      <c r="G75" s="22"/>
      <c r="H75" s="22"/>
      <c r="I75" s="22"/>
      <c r="J75" s="22"/>
      <c r="K75" s="250">
        <v>0</v>
      </c>
      <c r="L75" s="23">
        <v>0</v>
      </c>
      <c r="M75" s="251">
        <f t="shared" si="4"/>
        <v>0</v>
      </c>
      <c r="N75" s="251">
        <f t="shared" si="5"/>
        <v>0</v>
      </c>
      <c r="O75" s="41">
        <f t="shared" si="6"/>
        <v>0</v>
      </c>
      <c r="P75" s="41">
        <f t="shared" si="7"/>
        <v>0</v>
      </c>
    </row>
    <row r="76" spans="1:16" ht="114.75">
      <c r="A76" s="1" t="s">
        <v>105</v>
      </c>
      <c r="B76" s="8" t="s">
        <v>201</v>
      </c>
      <c r="C76" s="28" t="s">
        <v>203</v>
      </c>
      <c r="D76" s="3" t="s">
        <v>202</v>
      </c>
      <c r="E76" s="56" t="s">
        <v>17</v>
      </c>
      <c r="F76" s="21">
        <v>110</v>
      </c>
      <c r="G76" s="22"/>
      <c r="H76" s="22"/>
      <c r="I76" s="22"/>
      <c r="J76" s="22"/>
      <c r="K76" s="250">
        <v>0</v>
      </c>
      <c r="L76" s="23">
        <v>0</v>
      </c>
      <c r="M76" s="251">
        <f t="shared" si="4"/>
        <v>0</v>
      </c>
      <c r="N76" s="251">
        <f t="shared" si="5"/>
        <v>0</v>
      </c>
      <c r="O76" s="41">
        <f t="shared" si="6"/>
        <v>0</v>
      </c>
      <c r="P76" s="41">
        <f t="shared" si="7"/>
        <v>0</v>
      </c>
    </row>
    <row r="77" spans="1:16" ht="114.75">
      <c r="A77" s="1" t="s">
        <v>109</v>
      </c>
      <c r="B77" s="2" t="s">
        <v>205</v>
      </c>
      <c r="C77" s="28" t="s">
        <v>207</v>
      </c>
      <c r="D77" s="3" t="s">
        <v>206</v>
      </c>
      <c r="E77" s="56" t="s">
        <v>17</v>
      </c>
      <c r="F77" s="21">
        <v>34</v>
      </c>
      <c r="G77" s="22"/>
      <c r="H77" s="22"/>
      <c r="I77" s="22"/>
      <c r="J77" s="22"/>
      <c r="K77" s="250">
        <v>0</v>
      </c>
      <c r="L77" s="23">
        <v>0</v>
      </c>
      <c r="M77" s="251">
        <f t="shared" si="4"/>
        <v>0</v>
      </c>
      <c r="N77" s="251">
        <f t="shared" si="5"/>
        <v>0</v>
      </c>
      <c r="O77" s="41">
        <f t="shared" si="6"/>
        <v>0</v>
      </c>
      <c r="P77" s="41">
        <f t="shared" si="7"/>
        <v>0</v>
      </c>
    </row>
    <row r="78" spans="1:16" ht="114.75">
      <c r="A78" s="1" t="s">
        <v>204</v>
      </c>
      <c r="B78" s="2" t="s">
        <v>208</v>
      </c>
      <c r="C78" s="28" t="s">
        <v>210</v>
      </c>
      <c r="D78" s="3" t="s">
        <v>209</v>
      </c>
      <c r="E78" s="56" t="s">
        <v>17</v>
      </c>
      <c r="F78" s="21">
        <v>99</v>
      </c>
      <c r="G78" s="22"/>
      <c r="H78" s="22"/>
      <c r="I78" s="22"/>
      <c r="J78" s="22"/>
      <c r="K78" s="250">
        <v>0</v>
      </c>
      <c r="L78" s="23">
        <v>0</v>
      </c>
      <c r="M78" s="251">
        <f t="shared" si="4"/>
        <v>0</v>
      </c>
      <c r="N78" s="251">
        <f t="shared" si="5"/>
        <v>0</v>
      </c>
      <c r="O78" s="41">
        <f t="shared" si="6"/>
        <v>0</v>
      </c>
      <c r="P78" s="41">
        <f t="shared" si="7"/>
        <v>0</v>
      </c>
    </row>
    <row r="79" spans="1:16" ht="114.75">
      <c r="A79" s="1" t="s">
        <v>112</v>
      </c>
      <c r="B79" s="13" t="s">
        <v>211</v>
      </c>
      <c r="C79" s="28" t="s">
        <v>213</v>
      </c>
      <c r="D79" s="3" t="s">
        <v>212</v>
      </c>
      <c r="E79" s="56" t="s">
        <v>30</v>
      </c>
      <c r="F79" s="21">
        <v>7</v>
      </c>
      <c r="G79" s="22"/>
      <c r="H79" s="22"/>
      <c r="I79" s="22"/>
      <c r="J79" s="22"/>
      <c r="K79" s="250">
        <v>0</v>
      </c>
      <c r="L79" s="23">
        <v>0</v>
      </c>
      <c r="M79" s="251">
        <f t="shared" si="4"/>
        <v>0</v>
      </c>
      <c r="N79" s="251">
        <f t="shared" si="5"/>
        <v>0</v>
      </c>
      <c r="O79" s="41">
        <f t="shared" si="6"/>
        <v>0</v>
      </c>
      <c r="P79" s="41">
        <f t="shared" si="7"/>
        <v>0</v>
      </c>
    </row>
    <row r="80" spans="1:16" ht="51">
      <c r="A80" s="1" t="s">
        <v>115</v>
      </c>
      <c r="B80" s="13" t="s">
        <v>214</v>
      </c>
      <c r="C80" s="35" t="s">
        <v>216</v>
      </c>
      <c r="D80" s="34" t="s">
        <v>215</v>
      </c>
      <c r="E80" s="99" t="s">
        <v>90</v>
      </c>
      <c r="F80" s="37">
        <v>2</v>
      </c>
      <c r="G80" s="22"/>
      <c r="H80" s="22"/>
      <c r="I80" s="22"/>
      <c r="J80" s="22"/>
      <c r="K80" s="250">
        <v>0</v>
      </c>
      <c r="L80" s="23">
        <v>0</v>
      </c>
      <c r="M80" s="251">
        <f t="shared" si="4"/>
        <v>0</v>
      </c>
      <c r="N80" s="251">
        <f t="shared" si="5"/>
        <v>0</v>
      </c>
      <c r="O80" s="41">
        <f t="shared" si="6"/>
        <v>0</v>
      </c>
      <c r="P80" s="41">
        <f t="shared" si="7"/>
        <v>0</v>
      </c>
    </row>
    <row r="81" spans="1:17" ht="102">
      <c r="A81" s="1" t="s">
        <v>217</v>
      </c>
      <c r="B81" s="2" t="s">
        <v>218</v>
      </c>
      <c r="C81" s="28" t="s">
        <v>220</v>
      </c>
      <c r="D81" s="3" t="s">
        <v>219</v>
      </c>
      <c r="E81" s="56" t="s">
        <v>17</v>
      </c>
      <c r="F81" s="21">
        <v>25</v>
      </c>
      <c r="G81" s="22"/>
      <c r="H81" s="22"/>
      <c r="I81" s="22"/>
      <c r="J81" s="22"/>
      <c r="K81" s="250">
        <v>0</v>
      </c>
      <c r="L81" s="23">
        <v>0</v>
      </c>
      <c r="M81" s="251">
        <f t="shared" si="4"/>
        <v>0</v>
      </c>
      <c r="N81" s="251">
        <f t="shared" si="5"/>
        <v>0</v>
      </c>
      <c r="O81" s="41">
        <f t="shared" si="6"/>
        <v>0</v>
      </c>
      <c r="P81" s="41">
        <f t="shared" si="7"/>
        <v>0</v>
      </c>
    </row>
    <row r="82" spans="1:17" ht="102">
      <c r="A82" s="1" t="s">
        <v>118</v>
      </c>
      <c r="B82" s="13" t="s">
        <v>1215</v>
      </c>
      <c r="C82" s="28" t="s">
        <v>222</v>
      </c>
      <c r="D82" s="3" t="s">
        <v>221</v>
      </c>
      <c r="E82" s="56" t="s">
        <v>17</v>
      </c>
      <c r="F82" s="21">
        <v>7</v>
      </c>
      <c r="G82" s="22"/>
      <c r="H82" s="22"/>
      <c r="I82" s="22"/>
      <c r="J82" s="22"/>
      <c r="K82" s="250">
        <v>0</v>
      </c>
      <c r="L82" s="23">
        <v>0</v>
      </c>
      <c r="M82" s="251">
        <f t="shared" si="4"/>
        <v>0</v>
      </c>
      <c r="N82" s="251">
        <f t="shared" si="5"/>
        <v>0</v>
      </c>
      <c r="O82" s="41">
        <f t="shared" si="6"/>
        <v>0</v>
      </c>
      <c r="P82" s="41">
        <f t="shared" si="7"/>
        <v>0</v>
      </c>
    </row>
    <row r="83" spans="1:17" ht="63.75">
      <c r="A83" s="1" t="s">
        <v>122</v>
      </c>
      <c r="B83" s="2" t="s">
        <v>223</v>
      </c>
      <c r="C83" s="28" t="s">
        <v>225</v>
      </c>
      <c r="D83" s="25" t="s">
        <v>224</v>
      </c>
      <c r="E83" s="85" t="s">
        <v>17</v>
      </c>
      <c r="F83" s="30">
        <v>1</v>
      </c>
      <c r="G83" s="31"/>
      <c r="H83" s="31"/>
      <c r="I83" s="31"/>
      <c r="J83" s="31"/>
      <c r="K83" s="250">
        <v>0</v>
      </c>
      <c r="L83" s="23">
        <v>0</v>
      </c>
      <c r="M83" s="251">
        <f t="shared" si="4"/>
        <v>0</v>
      </c>
      <c r="N83" s="251">
        <f t="shared" si="5"/>
        <v>0</v>
      </c>
      <c r="O83" s="41">
        <f t="shared" si="6"/>
        <v>0</v>
      </c>
      <c r="P83" s="41">
        <f t="shared" si="7"/>
        <v>0</v>
      </c>
    </row>
    <row r="84" spans="1:17" ht="153">
      <c r="A84" s="1" t="s">
        <v>126</v>
      </c>
      <c r="B84" s="13" t="s">
        <v>226</v>
      </c>
      <c r="C84" s="38" t="s">
        <v>228</v>
      </c>
      <c r="D84" s="3" t="s">
        <v>227</v>
      </c>
      <c r="E84" s="56" t="s">
        <v>17</v>
      </c>
      <c r="F84" s="21">
        <v>25</v>
      </c>
      <c r="G84" s="22"/>
      <c r="H84" s="22"/>
      <c r="I84" s="22"/>
      <c r="J84" s="22"/>
      <c r="K84" s="250">
        <v>0</v>
      </c>
      <c r="L84" s="23">
        <v>0</v>
      </c>
      <c r="M84" s="251">
        <f t="shared" si="4"/>
        <v>0</v>
      </c>
      <c r="N84" s="251">
        <f t="shared" si="5"/>
        <v>0</v>
      </c>
      <c r="O84" s="41">
        <f t="shared" si="6"/>
        <v>0</v>
      </c>
      <c r="P84" s="41">
        <f t="shared" si="7"/>
        <v>0</v>
      </c>
    </row>
    <row r="85" spans="1:17" ht="38.25">
      <c r="A85" s="1" t="s">
        <v>229</v>
      </c>
      <c r="B85" s="2" t="s">
        <v>230</v>
      </c>
      <c r="C85" s="28" t="s">
        <v>232</v>
      </c>
      <c r="D85" s="3" t="s">
        <v>231</v>
      </c>
      <c r="E85" s="56" t="s">
        <v>17</v>
      </c>
      <c r="F85" s="21">
        <v>10</v>
      </c>
      <c r="G85" s="22"/>
      <c r="H85" s="22"/>
      <c r="I85" s="22"/>
      <c r="J85" s="22"/>
      <c r="K85" s="250">
        <v>0</v>
      </c>
      <c r="L85" s="23">
        <v>0</v>
      </c>
      <c r="M85" s="251">
        <f t="shared" si="4"/>
        <v>0</v>
      </c>
      <c r="N85" s="251">
        <f t="shared" si="5"/>
        <v>0</v>
      </c>
      <c r="O85" s="41">
        <f t="shared" si="6"/>
        <v>0</v>
      </c>
      <c r="P85" s="41">
        <f t="shared" si="7"/>
        <v>0</v>
      </c>
    </row>
    <row r="86" spans="1:17" ht="15.75">
      <c r="A86" s="236" t="s">
        <v>1201</v>
      </c>
      <c r="B86" s="237"/>
      <c r="C86" s="237"/>
      <c r="D86" s="237"/>
      <c r="E86" s="237"/>
      <c r="F86" s="237"/>
      <c r="G86" s="237"/>
      <c r="H86" s="237"/>
      <c r="I86" s="237"/>
      <c r="J86" s="237"/>
      <c r="K86" s="237"/>
      <c r="L86" s="237"/>
      <c r="M86" s="237"/>
      <c r="N86" s="238"/>
      <c r="O86" s="220">
        <f>SUM(O52:O85)</f>
        <v>0</v>
      </c>
      <c r="P86" s="220">
        <f>SUM(P52:P85)</f>
        <v>0</v>
      </c>
    </row>
    <row r="87" spans="1:17" ht="15.75" thickBot="1">
      <c r="A87" s="157"/>
      <c r="B87" s="157"/>
      <c r="C87" s="157"/>
      <c r="D87" s="157"/>
      <c r="E87" s="157"/>
      <c r="F87" s="157"/>
      <c r="G87" s="157"/>
      <c r="H87" s="157"/>
      <c r="I87" s="157"/>
      <c r="J87" s="157"/>
      <c r="K87" s="157"/>
      <c r="L87" s="157"/>
      <c r="M87" s="157"/>
      <c r="N87" s="157"/>
      <c r="O87" s="176"/>
      <c r="P87" s="176"/>
      <c r="Q87" s="60"/>
    </row>
    <row r="88" spans="1:17" ht="24" customHeight="1" thickBot="1">
      <c r="A88" s="233" t="s">
        <v>1202</v>
      </c>
      <c r="B88" s="234"/>
      <c r="C88" s="235"/>
      <c r="D88" s="160"/>
      <c r="E88" s="161"/>
      <c r="F88" s="160"/>
      <c r="G88" s="162"/>
      <c r="H88" s="162"/>
      <c r="I88" s="162"/>
      <c r="J88" s="162"/>
      <c r="K88" s="162"/>
      <c r="L88" s="160"/>
      <c r="M88" s="160"/>
      <c r="N88" s="160"/>
      <c r="O88" s="160"/>
      <c r="P88" s="163"/>
      <c r="Q88" s="60"/>
    </row>
    <row r="89" spans="1:17" ht="64.5">
      <c r="A89" s="164" t="s">
        <v>0</v>
      </c>
      <c r="B89" s="165" t="s">
        <v>1193</v>
      </c>
      <c r="C89" s="166" t="s">
        <v>1</v>
      </c>
      <c r="D89" s="165" t="s">
        <v>1177</v>
      </c>
      <c r="E89" s="166" t="s">
        <v>1194</v>
      </c>
      <c r="F89" s="166" t="s">
        <v>2</v>
      </c>
      <c r="G89" s="167" t="s">
        <v>3</v>
      </c>
      <c r="H89" s="167" t="s">
        <v>4</v>
      </c>
      <c r="I89" s="167" t="s">
        <v>5</v>
      </c>
      <c r="J89" s="168" t="s">
        <v>6</v>
      </c>
      <c r="K89" s="166" t="s">
        <v>7</v>
      </c>
      <c r="L89" s="166" t="s">
        <v>8</v>
      </c>
      <c r="M89" s="166" t="s">
        <v>9</v>
      </c>
      <c r="N89" s="166" t="s">
        <v>10</v>
      </c>
      <c r="O89" s="166" t="s">
        <v>11</v>
      </c>
      <c r="P89" s="169" t="s">
        <v>12</v>
      </c>
    </row>
    <row r="90" spans="1:17" ht="15.75" thickBot="1">
      <c r="A90" s="170">
        <v>1</v>
      </c>
      <c r="B90" s="171">
        <v>2</v>
      </c>
      <c r="C90" s="171">
        <v>3</v>
      </c>
      <c r="D90" s="171">
        <v>4</v>
      </c>
      <c r="E90" s="172">
        <v>5</v>
      </c>
      <c r="F90" s="171">
        <v>6</v>
      </c>
      <c r="G90" s="173">
        <v>7</v>
      </c>
      <c r="H90" s="173">
        <v>8</v>
      </c>
      <c r="I90" s="173">
        <v>9</v>
      </c>
      <c r="J90" s="173">
        <v>10</v>
      </c>
      <c r="K90" s="173">
        <v>11</v>
      </c>
      <c r="L90" s="171">
        <v>12</v>
      </c>
      <c r="M90" s="171" t="s">
        <v>1195</v>
      </c>
      <c r="N90" s="171" t="s">
        <v>1196</v>
      </c>
      <c r="O90" s="171" t="s">
        <v>1197</v>
      </c>
      <c r="P90" s="174" t="s">
        <v>1198</v>
      </c>
      <c r="Q90" s="175"/>
    </row>
    <row r="91" spans="1:17" ht="102">
      <c r="A91" s="1" t="s">
        <v>13</v>
      </c>
      <c r="B91" s="2" t="s">
        <v>233</v>
      </c>
      <c r="C91" s="39" t="s">
        <v>235</v>
      </c>
      <c r="D91" s="3" t="s">
        <v>234</v>
      </c>
      <c r="E91" s="56" t="s">
        <v>30</v>
      </c>
      <c r="F91" s="40">
        <v>32</v>
      </c>
      <c r="G91" s="22"/>
      <c r="H91" s="22"/>
      <c r="I91" s="22"/>
      <c r="J91" s="22"/>
      <c r="K91" s="250">
        <v>0</v>
      </c>
      <c r="L91" s="23">
        <v>0</v>
      </c>
      <c r="M91" s="251">
        <f t="shared" ref="M91:M101" si="8">L91/100*K91</f>
        <v>0</v>
      </c>
      <c r="N91" s="251">
        <f>K91+M91</f>
        <v>0</v>
      </c>
      <c r="O91" s="41">
        <f>F91*K91</f>
        <v>0</v>
      </c>
      <c r="P91" s="41">
        <f>F91*N91</f>
        <v>0</v>
      </c>
    </row>
    <row r="92" spans="1:17" ht="114.75">
      <c r="A92" s="1" t="s">
        <v>18</v>
      </c>
      <c r="B92" s="2" t="s">
        <v>1218</v>
      </c>
      <c r="C92" s="39" t="s">
        <v>1216</v>
      </c>
      <c r="D92" s="3" t="s">
        <v>1217</v>
      </c>
      <c r="E92" s="56" t="s">
        <v>30</v>
      </c>
      <c r="F92" s="40">
        <v>76</v>
      </c>
      <c r="G92" s="22"/>
      <c r="H92" s="22"/>
      <c r="I92" s="22"/>
      <c r="J92" s="22"/>
      <c r="K92" s="250">
        <v>0</v>
      </c>
      <c r="L92" s="23">
        <v>0</v>
      </c>
      <c r="M92" s="251">
        <f t="shared" si="8"/>
        <v>0</v>
      </c>
      <c r="N92" s="251">
        <f t="shared" ref="N92:N93" si="9">K92+M92</f>
        <v>0</v>
      </c>
      <c r="O92" s="41">
        <f t="shared" ref="O92:O93" si="10">F92*K92</f>
        <v>0</v>
      </c>
      <c r="P92" s="41">
        <f t="shared" ref="P92:P93" si="11">F92*N92</f>
        <v>0</v>
      </c>
    </row>
    <row r="93" spans="1:17" ht="89.25">
      <c r="A93" s="1" t="s">
        <v>22</v>
      </c>
      <c r="B93" s="2" t="s">
        <v>236</v>
      </c>
      <c r="C93" s="39" t="s">
        <v>238</v>
      </c>
      <c r="D93" s="3" t="s">
        <v>237</v>
      </c>
      <c r="E93" s="56" t="s">
        <v>30</v>
      </c>
      <c r="F93" s="40">
        <v>24</v>
      </c>
      <c r="G93" s="22"/>
      <c r="H93" s="22"/>
      <c r="I93" s="22"/>
      <c r="J93" s="22"/>
      <c r="K93" s="250">
        <v>0</v>
      </c>
      <c r="L93" s="23">
        <v>0</v>
      </c>
      <c r="M93" s="251">
        <f t="shared" si="8"/>
        <v>0</v>
      </c>
      <c r="N93" s="251">
        <f t="shared" si="9"/>
        <v>0</v>
      </c>
      <c r="O93" s="41">
        <f t="shared" si="10"/>
        <v>0</v>
      </c>
      <c r="P93" s="41">
        <f t="shared" si="11"/>
        <v>0</v>
      </c>
    </row>
    <row r="94" spans="1:17" ht="102">
      <c r="A94" s="1" t="s">
        <v>26</v>
      </c>
      <c r="B94" s="29" t="s">
        <v>1219</v>
      </c>
      <c r="C94" s="25" t="s">
        <v>240</v>
      </c>
      <c r="D94" s="28" t="s">
        <v>239</v>
      </c>
      <c r="E94" s="85" t="s">
        <v>17</v>
      </c>
      <c r="F94" s="42">
        <v>65</v>
      </c>
      <c r="G94" s="33"/>
      <c r="H94" s="33"/>
      <c r="I94" s="33"/>
      <c r="J94" s="33"/>
      <c r="K94" s="250">
        <v>0</v>
      </c>
      <c r="L94" s="23">
        <v>0</v>
      </c>
      <c r="M94" s="251">
        <f t="shared" si="8"/>
        <v>0</v>
      </c>
      <c r="N94" s="251">
        <f t="shared" ref="N94:N97" si="12">K94+M94</f>
        <v>0</v>
      </c>
      <c r="O94" s="41">
        <f t="shared" ref="O94:O97" si="13">F94*K94</f>
        <v>0</v>
      </c>
      <c r="P94" s="41">
        <f t="shared" ref="P94:P97" si="14">F94*N94</f>
        <v>0</v>
      </c>
    </row>
    <row r="95" spans="1:17" ht="102">
      <c r="A95" s="1" t="s">
        <v>31</v>
      </c>
      <c r="B95" s="29" t="s">
        <v>260</v>
      </c>
      <c r="C95" s="25" t="s">
        <v>242</v>
      </c>
      <c r="D95" s="3" t="s">
        <v>241</v>
      </c>
      <c r="E95" s="56" t="s">
        <v>17</v>
      </c>
      <c r="F95" s="40">
        <v>83</v>
      </c>
      <c r="G95" s="22"/>
      <c r="H95" s="22"/>
      <c r="I95" s="22"/>
      <c r="J95" s="22"/>
      <c r="K95" s="250">
        <v>0</v>
      </c>
      <c r="L95" s="23">
        <v>0</v>
      </c>
      <c r="M95" s="251">
        <f t="shared" si="8"/>
        <v>0</v>
      </c>
      <c r="N95" s="251">
        <f t="shared" si="12"/>
        <v>0</v>
      </c>
      <c r="O95" s="41">
        <f t="shared" si="13"/>
        <v>0</v>
      </c>
      <c r="P95" s="41">
        <f t="shared" si="14"/>
        <v>0</v>
      </c>
    </row>
    <row r="96" spans="1:17" ht="102">
      <c r="A96" s="1" t="s">
        <v>35</v>
      </c>
      <c r="B96" s="29" t="s">
        <v>1220</v>
      </c>
      <c r="C96" s="25" t="s">
        <v>244</v>
      </c>
      <c r="D96" s="3" t="s">
        <v>243</v>
      </c>
      <c r="E96" s="56" t="s">
        <v>17</v>
      </c>
      <c r="F96" s="40">
        <v>15</v>
      </c>
      <c r="G96" s="22"/>
      <c r="H96" s="22"/>
      <c r="I96" s="22"/>
      <c r="J96" s="22"/>
      <c r="K96" s="250">
        <v>0</v>
      </c>
      <c r="L96" s="23">
        <v>0</v>
      </c>
      <c r="M96" s="251">
        <f t="shared" si="8"/>
        <v>0</v>
      </c>
      <c r="N96" s="251">
        <f t="shared" si="12"/>
        <v>0</v>
      </c>
      <c r="O96" s="41">
        <f t="shared" si="13"/>
        <v>0</v>
      </c>
      <c r="P96" s="41">
        <f t="shared" si="14"/>
        <v>0</v>
      </c>
    </row>
    <row r="97" spans="1:16" ht="51">
      <c r="A97" s="1" t="s">
        <v>39</v>
      </c>
      <c r="B97" s="2" t="s">
        <v>245</v>
      </c>
      <c r="C97" s="28" t="s">
        <v>247</v>
      </c>
      <c r="D97" s="3" t="s">
        <v>246</v>
      </c>
      <c r="E97" s="56" t="s">
        <v>17</v>
      </c>
      <c r="F97" s="40">
        <v>57</v>
      </c>
      <c r="G97" s="22"/>
      <c r="H97" s="22"/>
      <c r="I97" s="22"/>
      <c r="J97" s="22"/>
      <c r="K97" s="250">
        <v>0</v>
      </c>
      <c r="L97" s="23">
        <v>0</v>
      </c>
      <c r="M97" s="251">
        <f t="shared" si="8"/>
        <v>0</v>
      </c>
      <c r="N97" s="251">
        <f t="shared" si="12"/>
        <v>0</v>
      </c>
      <c r="O97" s="41">
        <f t="shared" si="13"/>
        <v>0</v>
      </c>
      <c r="P97" s="41">
        <f t="shared" si="14"/>
        <v>0</v>
      </c>
    </row>
    <row r="98" spans="1:16" ht="76.5">
      <c r="A98" s="1" t="s">
        <v>43</v>
      </c>
      <c r="B98" s="2" t="s">
        <v>248</v>
      </c>
      <c r="C98" s="28" t="s">
        <v>250</v>
      </c>
      <c r="D98" s="3" t="s">
        <v>249</v>
      </c>
      <c r="E98" s="56" t="s">
        <v>30</v>
      </c>
      <c r="F98" s="40">
        <v>14</v>
      </c>
      <c r="G98" s="22"/>
      <c r="H98" s="22"/>
      <c r="I98" s="22"/>
      <c r="J98" s="22"/>
      <c r="K98" s="250">
        <v>0</v>
      </c>
      <c r="L98" s="23">
        <v>0</v>
      </c>
      <c r="M98" s="251">
        <f t="shared" si="8"/>
        <v>0</v>
      </c>
      <c r="N98" s="251">
        <f>K98+M98</f>
        <v>0</v>
      </c>
      <c r="O98" s="41">
        <f>F98*K98</f>
        <v>0</v>
      </c>
      <c r="P98" s="41">
        <f>F98*N98</f>
        <v>0</v>
      </c>
    </row>
    <row r="99" spans="1:16" ht="76.5">
      <c r="A99" s="1" t="s">
        <v>47</v>
      </c>
      <c r="B99" s="43" t="s">
        <v>251</v>
      </c>
      <c r="C99" s="28" t="s">
        <v>253</v>
      </c>
      <c r="D99" s="34" t="s">
        <v>252</v>
      </c>
      <c r="E99" s="56" t="s">
        <v>17</v>
      </c>
      <c r="F99" s="40">
        <v>1</v>
      </c>
      <c r="G99" s="23"/>
      <c r="H99" s="23"/>
      <c r="I99" s="23"/>
      <c r="J99" s="23"/>
      <c r="K99" s="250">
        <v>0</v>
      </c>
      <c r="L99" s="23">
        <v>0</v>
      </c>
      <c r="M99" s="251">
        <f t="shared" si="8"/>
        <v>0</v>
      </c>
      <c r="N99" s="251">
        <f t="shared" ref="N99:N100" si="15">K99+M99</f>
        <v>0</v>
      </c>
      <c r="O99" s="41">
        <f t="shared" ref="O99:O100" si="16">F99*K99</f>
        <v>0</v>
      </c>
      <c r="P99" s="41">
        <f t="shared" ref="P99:P100" si="17">F99*N99</f>
        <v>0</v>
      </c>
    </row>
    <row r="100" spans="1:16" ht="89.25">
      <c r="A100" s="1" t="s">
        <v>51</v>
      </c>
      <c r="B100" s="24" t="s">
        <v>254</v>
      </c>
      <c r="C100" s="28" t="s">
        <v>256</v>
      </c>
      <c r="D100" s="25" t="s">
        <v>255</v>
      </c>
      <c r="E100" s="148" t="s">
        <v>17</v>
      </c>
      <c r="F100" s="45">
        <v>1</v>
      </c>
      <c r="G100" s="46"/>
      <c r="H100" s="46"/>
      <c r="I100" s="46"/>
      <c r="J100" s="46"/>
      <c r="K100" s="250">
        <v>0</v>
      </c>
      <c r="L100" s="23">
        <v>0</v>
      </c>
      <c r="M100" s="251">
        <f t="shared" si="8"/>
        <v>0</v>
      </c>
      <c r="N100" s="251">
        <f t="shared" si="15"/>
        <v>0</v>
      </c>
      <c r="O100" s="41">
        <f t="shared" si="16"/>
        <v>0</v>
      </c>
      <c r="P100" s="41">
        <f t="shared" si="17"/>
        <v>0</v>
      </c>
    </row>
    <row r="101" spans="1:16" ht="63.75">
      <c r="A101" s="1" t="s">
        <v>55</v>
      </c>
      <c r="B101" s="2" t="s">
        <v>257</v>
      </c>
      <c r="C101" s="28" t="s">
        <v>259</v>
      </c>
      <c r="D101" s="25" t="s">
        <v>258</v>
      </c>
      <c r="E101" s="85" t="s">
        <v>30</v>
      </c>
      <c r="F101" s="42">
        <v>1</v>
      </c>
      <c r="G101" s="33"/>
      <c r="H101" s="33"/>
      <c r="I101" s="33"/>
      <c r="J101" s="33"/>
      <c r="K101" s="250">
        <v>0</v>
      </c>
      <c r="L101" s="23">
        <v>0</v>
      </c>
      <c r="M101" s="251">
        <f t="shared" si="8"/>
        <v>0</v>
      </c>
      <c r="N101" s="251">
        <f>K101+M101</f>
        <v>0</v>
      </c>
      <c r="O101" s="41">
        <f>F101*K101</f>
        <v>0</v>
      </c>
      <c r="P101" s="41">
        <f>F101*N101</f>
        <v>0</v>
      </c>
    </row>
    <row r="102" spans="1:16" ht="15.75">
      <c r="A102" s="240" t="s">
        <v>1201</v>
      </c>
      <c r="B102" s="241"/>
      <c r="C102" s="241"/>
      <c r="D102" s="241"/>
      <c r="E102" s="241"/>
      <c r="F102" s="241"/>
      <c r="G102" s="241"/>
      <c r="H102" s="241"/>
      <c r="I102" s="241"/>
      <c r="J102" s="241"/>
      <c r="K102" s="241"/>
      <c r="L102" s="241"/>
      <c r="M102" s="241"/>
      <c r="N102" s="242"/>
      <c r="O102" s="221">
        <f>SUM(O89:O101)</f>
        <v>0</v>
      </c>
      <c r="P102" s="221">
        <f>SUM(P89:P101)</f>
        <v>0</v>
      </c>
    </row>
    <row r="103" spans="1:16" ht="24" customHeight="1" thickBot="1">
      <c r="A103" s="177"/>
      <c r="B103" s="178"/>
      <c r="C103" s="179"/>
      <c r="D103" s="179"/>
      <c r="E103" s="157"/>
      <c r="F103" s="176"/>
      <c r="G103" s="176"/>
      <c r="H103" s="176"/>
      <c r="I103" s="176"/>
      <c r="J103" s="176"/>
      <c r="K103" s="180"/>
      <c r="L103" s="180"/>
      <c r="M103" s="180"/>
      <c r="N103" s="180"/>
      <c r="O103" s="176"/>
      <c r="P103" s="176"/>
    </row>
    <row r="104" spans="1:16" ht="24" customHeight="1" thickBot="1">
      <c r="A104" s="233" t="s">
        <v>1204</v>
      </c>
      <c r="B104" s="234"/>
      <c r="C104" s="235"/>
      <c r="D104" s="160"/>
      <c r="E104" s="161"/>
      <c r="F104" s="160"/>
      <c r="G104" s="162"/>
      <c r="H104" s="162"/>
      <c r="I104" s="162"/>
      <c r="J104" s="162"/>
      <c r="K104" s="162"/>
      <c r="L104" s="160"/>
      <c r="M104" s="160"/>
      <c r="N104" s="160"/>
      <c r="O104" s="160"/>
      <c r="P104" s="163"/>
    </row>
    <row r="105" spans="1:16" ht="57" customHeight="1">
      <c r="A105" s="164" t="s">
        <v>0</v>
      </c>
      <c r="B105" s="165" t="s">
        <v>1193</v>
      </c>
      <c r="C105" s="166" t="s">
        <v>1</v>
      </c>
      <c r="D105" s="165" t="s">
        <v>1177</v>
      </c>
      <c r="E105" s="166" t="s">
        <v>1194</v>
      </c>
      <c r="F105" s="166" t="s">
        <v>2</v>
      </c>
      <c r="G105" s="167" t="s">
        <v>3</v>
      </c>
      <c r="H105" s="167" t="s">
        <v>4</v>
      </c>
      <c r="I105" s="167" t="s">
        <v>5</v>
      </c>
      <c r="J105" s="168" t="s">
        <v>6</v>
      </c>
      <c r="K105" s="166" t="s">
        <v>7</v>
      </c>
      <c r="L105" s="166" t="s">
        <v>8</v>
      </c>
      <c r="M105" s="166" t="s">
        <v>9</v>
      </c>
      <c r="N105" s="166" t="s">
        <v>10</v>
      </c>
      <c r="O105" s="166" t="s">
        <v>11</v>
      </c>
      <c r="P105" s="169" t="s">
        <v>12</v>
      </c>
    </row>
    <row r="106" spans="1:16" ht="24.75" customHeight="1" thickBot="1">
      <c r="A106" s="170">
        <v>1</v>
      </c>
      <c r="B106" s="171">
        <v>2</v>
      </c>
      <c r="C106" s="171">
        <v>3</v>
      </c>
      <c r="D106" s="171">
        <v>4</v>
      </c>
      <c r="E106" s="172">
        <v>5</v>
      </c>
      <c r="F106" s="171">
        <v>6</v>
      </c>
      <c r="G106" s="173">
        <v>7</v>
      </c>
      <c r="H106" s="173">
        <v>8</v>
      </c>
      <c r="I106" s="173">
        <v>9</v>
      </c>
      <c r="J106" s="173">
        <v>10</v>
      </c>
      <c r="K106" s="173">
        <v>11</v>
      </c>
      <c r="L106" s="171">
        <v>12</v>
      </c>
      <c r="M106" s="171" t="s">
        <v>1195</v>
      </c>
      <c r="N106" s="171" t="s">
        <v>1196</v>
      </c>
      <c r="O106" s="171" t="s">
        <v>1197</v>
      </c>
      <c r="P106" s="174" t="s">
        <v>1198</v>
      </c>
    </row>
    <row r="107" spans="1:16" ht="102">
      <c r="A107" s="183" t="s">
        <v>13</v>
      </c>
      <c r="B107" s="225" t="s">
        <v>260</v>
      </c>
      <c r="C107" s="184" t="s">
        <v>261</v>
      </c>
      <c r="D107" s="185" t="s">
        <v>241</v>
      </c>
      <c r="E107" s="187" t="s">
        <v>17</v>
      </c>
      <c r="F107" s="186">
        <v>2</v>
      </c>
      <c r="G107" s="186"/>
      <c r="H107" s="186"/>
      <c r="I107" s="186"/>
      <c r="J107" s="186"/>
      <c r="K107" s="259">
        <v>0</v>
      </c>
      <c r="L107" s="260">
        <v>0</v>
      </c>
      <c r="M107" s="252">
        <f>L107/100*K107</f>
        <v>0</v>
      </c>
      <c r="N107" s="252">
        <f>K107+M107</f>
        <v>0</v>
      </c>
      <c r="O107" s="253">
        <f>F107*K107</f>
        <v>0</v>
      </c>
      <c r="P107" s="253">
        <f>F107*N107</f>
        <v>0</v>
      </c>
    </row>
    <row r="108" spans="1:16" ht="102">
      <c r="A108" s="181" t="s">
        <v>22</v>
      </c>
      <c r="B108" s="182" t="s">
        <v>262</v>
      </c>
      <c r="C108" s="44" t="s">
        <v>264</v>
      </c>
      <c r="D108" s="78" t="s">
        <v>263</v>
      </c>
      <c r="E108" s="63" t="s">
        <v>17</v>
      </c>
      <c r="F108" s="79">
        <v>4</v>
      </c>
      <c r="G108" s="80"/>
      <c r="H108" s="80"/>
      <c r="I108" s="80"/>
      <c r="J108" s="80"/>
      <c r="K108" s="259">
        <v>0</v>
      </c>
      <c r="L108" s="260">
        <v>0</v>
      </c>
      <c r="M108" s="254">
        <f t="shared" ref="M108:M133" si="18">L108/100*K108</f>
        <v>0</v>
      </c>
      <c r="N108" s="254">
        <f t="shared" ref="N108:N133" si="19">K108+M108</f>
        <v>0</v>
      </c>
      <c r="O108" s="205">
        <f t="shared" ref="O108:O133" si="20">F108*K108</f>
        <v>0</v>
      </c>
      <c r="P108" s="205">
        <f t="shared" ref="P108:P133" si="21">F108*N108</f>
        <v>0</v>
      </c>
    </row>
    <row r="109" spans="1:16" ht="63.75">
      <c r="A109" s="183" t="s">
        <v>31</v>
      </c>
      <c r="B109" s="2" t="s">
        <v>265</v>
      </c>
      <c r="C109" s="28" t="s">
        <v>267</v>
      </c>
      <c r="D109" s="3" t="s">
        <v>266</v>
      </c>
      <c r="E109" s="56" t="s">
        <v>17</v>
      </c>
      <c r="F109" s="5">
        <v>22</v>
      </c>
      <c r="G109" s="6"/>
      <c r="H109" s="6"/>
      <c r="I109" s="6"/>
      <c r="J109" s="6"/>
      <c r="K109" s="259">
        <v>0</v>
      </c>
      <c r="L109" s="260">
        <v>0</v>
      </c>
      <c r="M109" s="249">
        <f t="shared" si="18"/>
        <v>0</v>
      </c>
      <c r="N109" s="249">
        <f t="shared" si="19"/>
        <v>0</v>
      </c>
      <c r="O109" s="7">
        <f t="shared" si="20"/>
        <v>0</v>
      </c>
      <c r="P109" s="7">
        <f t="shared" si="21"/>
        <v>0</v>
      </c>
    </row>
    <row r="110" spans="1:16" ht="127.5">
      <c r="A110" s="181" t="s">
        <v>39</v>
      </c>
      <c r="B110" s="2" t="s">
        <v>268</v>
      </c>
      <c r="C110" s="49" t="s">
        <v>270</v>
      </c>
      <c r="D110" s="3" t="s">
        <v>269</v>
      </c>
      <c r="E110" s="56" t="s">
        <v>30</v>
      </c>
      <c r="F110" s="5">
        <v>32</v>
      </c>
      <c r="G110" s="6"/>
      <c r="H110" s="6"/>
      <c r="I110" s="6"/>
      <c r="J110" s="6"/>
      <c r="K110" s="259">
        <v>0</v>
      </c>
      <c r="L110" s="260">
        <v>0</v>
      </c>
      <c r="M110" s="249">
        <f t="shared" si="18"/>
        <v>0</v>
      </c>
      <c r="N110" s="249">
        <f t="shared" si="19"/>
        <v>0</v>
      </c>
      <c r="O110" s="7">
        <f t="shared" si="20"/>
        <v>0</v>
      </c>
      <c r="P110" s="7">
        <f t="shared" si="21"/>
        <v>0</v>
      </c>
    </row>
    <row r="111" spans="1:16" ht="114.75">
      <c r="A111" s="183" t="s">
        <v>47</v>
      </c>
      <c r="B111" s="2" t="s">
        <v>271</v>
      </c>
      <c r="C111" s="28" t="s">
        <v>273</v>
      </c>
      <c r="D111" s="3" t="s">
        <v>272</v>
      </c>
      <c r="E111" s="56" t="s">
        <v>17</v>
      </c>
      <c r="F111" s="5">
        <v>8</v>
      </c>
      <c r="G111" s="6"/>
      <c r="H111" s="6"/>
      <c r="I111" s="6"/>
      <c r="J111" s="6"/>
      <c r="K111" s="259">
        <v>0</v>
      </c>
      <c r="L111" s="260">
        <v>0</v>
      </c>
      <c r="M111" s="249">
        <f t="shared" si="18"/>
        <v>0</v>
      </c>
      <c r="N111" s="249">
        <f t="shared" si="19"/>
        <v>0</v>
      </c>
      <c r="O111" s="7">
        <f t="shared" si="20"/>
        <v>0</v>
      </c>
      <c r="P111" s="7">
        <f t="shared" si="21"/>
        <v>0</v>
      </c>
    </row>
    <row r="112" spans="1:16" ht="114.75">
      <c r="A112" s="181" t="s">
        <v>55</v>
      </c>
      <c r="B112" s="2" t="s">
        <v>274</v>
      </c>
      <c r="C112" s="28" t="s">
        <v>276</v>
      </c>
      <c r="D112" s="3" t="s">
        <v>275</v>
      </c>
      <c r="E112" s="56" t="s">
        <v>17</v>
      </c>
      <c r="F112" s="5">
        <v>2</v>
      </c>
      <c r="G112" s="6"/>
      <c r="H112" s="6"/>
      <c r="I112" s="6"/>
      <c r="J112" s="6"/>
      <c r="K112" s="259">
        <v>0</v>
      </c>
      <c r="L112" s="260">
        <v>0</v>
      </c>
      <c r="M112" s="249">
        <f t="shared" si="18"/>
        <v>0</v>
      </c>
      <c r="N112" s="249">
        <f t="shared" si="19"/>
        <v>0</v>
      </c>
      <c r="O112" s="7">
        <f t="shared" si="20"/>
        <v>0</v>
      </c>
      <c r="P112" s="7">
        <f t="shared" si="21"/>
        <v>0</v>
      </c>
    </row>
    <row r="113" spans="1:16" ht="51">
      <c r="A113" s="183" t="s">
        <v>63</v>
      </c>
      <c r="B113" s="2" t="s">
        <v>277</v>
      </c>
      <c r="C113" s="28" t="s">
        <v>279</v>
      </c>
      <c r="D113" s="3" t="s">
        <v>278</v>
      </c>
      <c r="E113" s="56" t="s">
        <v>17</v>
      </c>
      <c r="F113" s="5">
        <v>55</v>
      </c>
      <c r="G113" s="6"/>
      <c r="H113" s="6"/>
      <c r="I113" s="6"/>
      <c r="J113" s="6"/>
      <c r="K113" s="259">
        <v>0</v>
      </c>
      <c r="L113" s="260">
        <v>0</v>
      </c>
      <c r="M113" s="249">
        <f t="shared" si="18"/>
        <v>0</v>
      </c>
      <c r="N113" s="249">
        <f t="shared" si="19"/>
        <v>0</v>
      </c>
      <c r="O113" s="7">
        <f t="shared" si="20"/>
        <v>0</v>
      </c>
      <c r="P113" s="7">
        <f t="shared" si="21"/>
        <v>0</v>
      </c>
    </row>
    <row r="114" spans="1:16" ht="51">
      <c r="A114" s="181" t="s">
        <v>71</v>
      </c>
      <c r="B114" s="2" t="s">
        <v>280</v>
      </c>
      <c r="C114" s="28" t="s">
        <v>282</v>
      </c>
      <c r="D114" s="3" t="s">
        <v>281</v>
      </c>
      <c r="E114" s="56" t="s">
        <v>17</v>
      </c>
      <c r="F114" s="5">
        <v>53</v>
      </c>
      <c r="G114" s="6"/>
      <c r="H114" s="6"/>
      <c r="I114" s="6"/>
      <c r="J114" s="6"/>
      <c r="K114" s="259">
        <v>0</v>
      </c>
      <c r="L114" s="260">
        <v>0</v>
      </c>
      <c r="M114" s="249">
        <f t="shared" si="18"/>
        <v>0</v>
      </c>
      <c r="N114" s="249">
        <f t="shared" si="19"/>
        <v>0</v>
      </c>
      <c r="O114" s="7">
        <f t="shared" si="20"/>
        <v>0</v>
      </c>
      <c r="P114" s="7">
        <f t="shared" si="21"/>
        <v>0</v>
      </c>
    </row>
    <row r="115" spans="1:16" ht="63.75">
      <c r="A115" s="183" t="s">
        <v>78</v>
      </c>
      <c r="B115" s="2" t="s">
        <v>283</v>
      </c>
      <c r="C115" s="28" t="s">
        <v>285</v>
      </c>
      <c r="D115" s="3" t="s">
        <v>284</v>
      </c>
      <c r="E115" s="56" t="s">
        <v>17</v>
      </c>
      <c r="F115" s="5">
        <v>121</v>
      </c>
      <c r="G115" s="6"/>
      <c r="H115" s="6"/>
      <c r="I115" s="6"/>
      <c r="J115" s="6"/>
      <c r="K115" s="259">
        <v>0</v>
      </c>
      <c r="L115" s="260">
        <v>0</v>
      </c>
      <c r="M115" s="249">
        <f t="shared" si="18"/>
        <v>0</v>
      </c>
      <c r="N115" s="249">
        <f t="shared" si="19"/>
        <v>0</v>
      </c>
      <c r="O115" s="7">
        <f t="shared" si="20"/>
        <v>0</v>
      </c>
      <c r="P115" s="7">
        <f t="shared" si="21"/>
        <v>0</v>
      </c>
    </row>
    <row r="116" spans="1:16" ht="191.25">
      <c r="A116" s="181" t="s">
        <v>86</v>
      </c>
      <c r="B116" s="2" t="s">
        <v>286</v>
      </c>
      <c r="C116" s="28" t="s">
        <v>288</v>
      </c>
      <c r="D116" s="50" t="s">
        <v>287</v>
      </c>
      <c r="E116" s="149" t="s">
        <v>17</v>
      </c>
      <c r="F116" s="51">
        <v>1</v>
      </c>
      <c r="G116" s="52"/>
      <c r="H116" s="52"/>
      <c r="I116" s="52"/>
      <c r="J116" s="52"/>
      <c r="K116" s="259">
        <v>0</v>
      </c>
      <c r="L116" s="260">
        <v>0</v>
      </c>
      <c r="M116" s="249">
        <f t="shared" si="18"/>
        <v>0</v>
      </c>
      <c r="N116" s="249">
        <f t="shared" si="19"/>
        <v>0</v>
      </c>
      <c r="O116" s="7">
        <f t="shared" si="20"/>
        <v>0</v>
      </c>
      <c r="P116" s="7">
        <f t="shared" si="21"/>
        <v>0</v>
      </c>
    </row>
    <row r="117" spans="1:16" ht="191.25">
      <c r="A117" s="183" t="s">
        <v>94</v>
      </c>
      <c r="B117" s="2" t="s">
        <v>289</v>
      </c>
      <c r="C117" s="28" t="s">
        <v>291</v>
      </c>
      <c r="D117" s="140" t="s">
        <v>290</v>
      </c>
      <c r="E117" s="99" t="s">
        <v>17</v>
      </c>
      <c r="F117" s="36">
        <v>7</v>
      </c>
      <c r="G117" s="53"/>
      <c r="H117" s="53"/>
      <c r="I117" s="53"/>
      <c r="J117" s="53"/>
      <c r="K117" s="259">
        <v>0</v>
      </c>
      <c r="L117" s="260">
        <v>0</v>
      </c>
      <c r="M117" s="249">
        <f t="shared" si="18"/>
        <v>0</v>
      </c>
      <c r="N117" s="249">
        <f t="shared" si="19"/>
        <v>0</v>
      </c>
      <c r="O117" s="7">
        <f t="shared" si="20"/>
        <v>0</v>
      </c>
      <c r="P117" s="7">
        <f t="shared" si="21"/>
        <v>0</v>
      </c>
    </row>
    <row r="118" spans="1:16" ht="280.5">
      <c r="A118" s="181" t="s">
        <v>193</v>
      </c>
      <c r="B118" s="2" t="s">
        <v>292</v>
      </c>
      <c r="C118" s="28" t="s">
        <v>294</v>
      </c>
      <c r="D118" s="3" t="s">
        <v>293</v>
      </c>
      <c r="E118" s="56" t="s">
        <v>17</v>
      </c>
      <c r="F118" s="5">
        <v>85</v>
      </c>
      <c r="G118" s="6"/>
      <c r="H118" s="6"/>
      <c r="I118" s="6"/>
      <c r="J118" s="6"/>
      <c r="K118" s="259">
        <v>0</v>
      </c>
      <c r="L118" s="260">
        <v>0</v>
      </c>
      <c r="M118" s="249">
        <f t="shared" si="18"/>
        <v>0</v>
      </c>
      <c r="N118" s="249">
        <f t="shared" si="19"/>
        <v>0</v>
      </c>
      <c r="O118" s="7">
        <f t="shared" si="20"/>
        <v>0</v>
      </c>
      <c r="P118" s="7">
        <f t="shared" si="21"/>
        <v>0</v>
      </c>
    </row>
    <row r="119" spans="1:16" ht="140.25">
      <c r="A119" s="183" t="s">
        <v>105</v>
      </c>
      <c r="B119" s="29" t="s">
        <v>1221</v>
      </c>
      <c r="C119" s="25" t="s">
        <v>296</v>
      </c>
      <c r="D119" s="3" t="s">
        <v>295</v>
      </c>
      <c r="E119" s="56" t="s">
        <v>17</v>
      </c>
      <c r="F119" s="5">
        <v>78</v>
      </c>
      <c r="G119" s="6"/>
      <c r="H119" s="6"/>
      <c r="I119" s="6"/>
      <c r="J119" s="6"/>
      <c r="K119" s="259">
        <v>0</v>
      </c>
      <c r="L119" s="260">
        <v>0</v>
      </c>
      <c r="M119" s="249">
        <f t="shared" si="18"/>
        <v>0</v>
      </c>
      <c r="N119" s="249">
        <f t="shared" si="19"/>
        <v>0</v>
      </c>
      <c r="O119" s="7">
        <f t="shared" si="20"/>
        <v>0</v>
      </c>
      <c r="P119" s="7">
        <f t="shared" si="21"/>
        <v>0</v>
      </c>
    </row>
    <row r="120" spans="1:16" ht="140.25">
      <c r="A120" s="181" t="s">
        <v>204</v>
      </c>
      <c r="B120" s="29" t="s">
        <v>297</v>
      </c>
      <c r="C120" s="25" t="s">
        <v>299</v>
      </c>
      <c r="D120" s="3" t="s">
        <v>298</v>
      </c>
      <c r="E120" s="56" t="s">
        <v>17</v>
      </c>
      <c r="F120" s="5">
        <v>4</v>
      </c>
      <c r="G120" s="6"/>
      <c r="H120" s="6"/>
      <c r="I120" s="6"/>
      <c r="J120" s="6"/>
      <c r="K120" s="259">
        <v>0</v>
      </c>
      <c r="L120" s="260">
        <v>0</v>
      </c>
      <c r="M120" s="249">
        <f t="shared" si="18"/>
        <v>0</v>
      </c>
      <c r="N120" s="249">
        <f t="shared" si="19"/>
        <v>0</v>
      </c>
      <c r="O120" s="7">
        <f t="shared" si="20"/>
        <v>0</v>
      </c>
      <c r="P120" s="7">
        <f t="shared" si="21"/>
        <v>0</v>
      </c>
    </row>
    <row r="121" spans="1:16" ht="204">
      <c r="A121" s="183" t="s">
        <v>115</v>
      </c>
      <c r="B121" s="54" t="s">
        <v>300</v>
      </c>
      <c r="C121" s="28" t="s">
        <v>302</v>
      </c>
      <c r="D121" s="3" t="s">
        <v>301</v>
      </c>
      <c r="E121" s="56" t="s">
        <v>17</v>
      </c>
      <c r="F121" s="5">
        <v>3</v>
      </c>
      <c r="G121" s="6"/>
      <c r="H121" s="6"/>
      <c r="I121" s="6"/>
      <c r="J121" s="6"/>
      <c r="K121" s="259">
        <v>0</v>
      </c>
      <c r="L121" s="260">
        <v>0</v>
      </c>
      <c r="M121" s="249">
        <f t="shared" si="18"/>
        <v>0</v>
      </c>
      <c r="N121" s="249">
        <f t="shared" si="19"/>
        <v>0</v>
      </c>
      <c r="O121" s="7">
        <f t="shared" si="20"/>
        <v>0</v>
      </c>
      <c r="P121" s="7">
        <f t="shared" si="21"/>
        <v>0</v>
      </c>
    </row>
    <row r="122" spans="1:16" ht="204">
      <c r="A122" s="181" t="s">
        <v>118</v>
      </c>
      <c r="B122" s="13" t="s">
        <v>1222</v>
      </c>
      <c r="C122" s="28" t="s">
        <v>304</v>
      </c>
      <c r="D122" s="3" t="s">
        <v>303</v>
      </c>
      <c r="E122" s="56" t="s">
        <v>17</v>
      </c>
      <c r="F122" s="5">
        <v>7</v>
      </c>
      <c r="G122" s="6"/>
      <c r="H122" s="6"/>
      <c r="I122" s="6"/>
      <c r="J122" s="6"/>
      <c r="K122" s="259">
        <v>0</v>
      </c>
      <c r="L122" s="260">
        <v>0</v>
      </c>
      <c r="M122" s="249">
        <f t="shared" si="18"/>
        <v>0</v>
      </c>
      <c r="N122" s="249">
        <f t="shared" si="19"/>
        <v>0</v>
      </c>
      <c r="O122" s="7">
        <f t="shared" si="20"/>
        <v>0</v>
      </c>
      <c r="P122" s="7">
        <f t="shared" si="21"/>
        <v>0</v>
      </c>
    </row>
    <row r="123" spans="1:16" ht="204">
      <c r="A123" s="183" t="s">
        <v>126</v>
      </c>
      <c r="B123" s="13" t="s">
        <v>1223</v>
      </c>
      <c r="C123" s="28" t="s">
        <v>306</v>
      </c>
      <c r="D123" s="3" t="s">
        <v>305</v>
      </c>
      <c r="E123" s="56" t="s">
        <v>17</v>
      </c>
      <c r="F123" s="5">
        <v>1</v>
      </c>
      <c r="G123" s="6"/>
      <c r="H123" s="6"/>
      <c r="I123" s="6"/>
      <c r="J123" s="6"/>
      <c r="K123" s="259">
        <v>0</v>
      </c>
      <c r="L123" s="260">
        <v>0</v>
      </c>
      <c r="M123" s="249">
        <f t="shared" si="18"/>
        <v>0</v>
      </c>
      <c r="N123" s="249">
        <f t="shared" si="19"/>
        <v>0</v>
      </c>
      <c r="O123" s="7">
        <f t="shared" si="20"/>
        <v>0</v>
      </c>
      <c r="P123" s="7">
        <f t="shared" si="21"/>
        <v>0</v>
      </c>
    </row>
    <row r="124" spans="1:16" ht="63.75">
      <c r="A124" s="181" t="s">
        <v>663</v>
      </c>
      <c r="B124" s="226" t="s">
        <v>1224</v>
      </c>
      <c r="C124" s="28" t="s">
        <v>308</v>
      </c>
      <c r="D124" s="141" t="s">
        <v>307</v>
      </c>
      <c r="E124" s="99" t="s">
        <v>17</v>
      </c>
      <c r="F124" s="36">
        <v>1</v>
      </c>
      <c r="G124" s="5"/>
      <c r="H124" s="5"/>
      <c r="I124" s="5"/>
      <c r="J124" s="5"/>
      <c r="K124" s="259">
        <v>0</v>
      </c>
      <c r="L124" s="260">
        <v>0</v>
      </c>
      <c r="M124" s="249">
        <f t="shared" si="18"/>
        <v>0</v>
      </c>
      <c r="N124" s="249">
        <f t="shared" si="19"/>
        <v>0</v>
      </c>
      <c r="O124" s="7">
        <f t="shared" si="20"/>
        <v>0</v>
      </c>
      <c r="P124" s="7">
        <f t="shared" si="21"/>
        <v>0</v>
      </c>
    </row>
    <row r="125" spans="1:16" ht="191.25">
      <c r="A125" s="183" t="s">
        <v>670</v>
      </c>
      <c r="B125" s="13" t="s">
        <v>1225</v>
      </c>
      <c r="C125" s="28" t="s">
        <v>310</v>
      </c>
      <c r="D125" s="55" t="s">
        <v>309</v>
      </c>
      <c r="E125" s="56" t="s">
        <v>17</v>
      </c>
      <c r="F125" s="56">
        <v>1</v>
      </c>
      <c r="G125" s="57"/>
      <c r="H125" s="57"/>
      <c r="I125" s="57"/>
      <c r="J125" s="57"/>
      <c r="K125" s="259">
        <v>0</v>
      </c>
      <c r="L125" s="260">
        <v>0</v>
      </c>
      <c r="M125" s="249">
        <f t="shared" si="18"/>
        <v>0</v>
      </c>
      <c r="N125" s="249">
        <f t="shared" si="19"/>
        <v>0</v>
      </c>
      <c r="O125" s="7">
        <f t="shared" si="20"/>
        <v>0</v>
      </c>
      <c r="P125" s="7">
        <f t="shared" si="21"/>
        <v>0</v>
      </c>
    </row>
    <row r="126" spans="1:16" ht="191.25">
      <c r="A126" s="181" t="s">
        <v>679</v>
      </c>
      <c r="B126" s="215" t="s">
        <v>1226</v>
      </c>
      <c r="C126" s="51" t="s">
        <v>312</v>
      </c>
      <c r="D126" s="188" t="s">
        <v>311</v>
      </c>
      <c r="E126" s="58" t="s">
        <v>17</v>
      </c>
      <c r="F126" s="58">
        <v>1</v>
      </c>
      <c r="G126" s="59"/>
      <c r="H126" s="59"/>
      <c r="I126" s="59"/>
      <c r="J126" s="59"/>
      <c r="K126" s="259">
        <v>0</v>
      </c>
      <c r="L126" s="260">
        <v>0</v>
      </c>
      <c r="M126" s="255">
        <f t="shared" si="18"/>
        <v>0</v>
      </c>
      <c r="N126" s="255">
        <f t="shared" si="19"/>
        <v>0</v>
      </c>
      <c r="O126" s="213">
        <f t="shared" si="20"/>
        <v>0</v>
      </c>
      <c r="P126" s="213">
        <f t="shared" si="21"/>
        <v>0</v>
      </c>
    </row>
    <row r="127" spans="1:16" ht="60">
      <c r="A127" s="183" t="s">
        <v>686</v>
      </c>
      <c r="B127" s="190" t="s">
        <v>313</v>
      </c>
      <c r="C127" s="191" t="s">
        <v>315</v>
      </c>
      <c r="D127" s="192" t="s">
        <v>314</v>
      </c>
      <c r="E127" s="62" t="s">
        <v>17</v>
      </c>
      <c r="F127" s="61">
        <v>25</v>
      </c>
      <c r="G127" s="62"/>
      <c r="H127" s="62"/>
      <c r="I127" s="62"/>
      <c r="J127" s="62"/>
      <c r="K127" s="259">
        <v>0</v>
      </c>
      <c r="L127" s="260">
        <v>0</v>
      </c>
      <c r="M127" s="252">
        <f t="shared" si="18"/>
        <v>0</v>
      </c>
      <c r="N127" s="252">
        <f t="shared" si="19"/>
        <v>0</v>
      </c>
      <c r="O127" s="253">
        <f t="shared" si="20"/>
        <v>0</v>
      </c>
      <c r="P127" s="253">
        <f t="shared" si="21"/>
        <v>0</v>
      </c>
    </row>
    <row r="128" spans="1:16" ht="191.25">
      <c r="A128" s="181" t="s">
        <v>694</v>
      </c>
      <c r="B128" s="77" t="s">
        <v>316</v>
      </c>
      <c r="C128" s="44" t="s">
        <v>318</v>
      </c>
      <c r="D128" s="189" t="s">
        <v>317</v>
      </c>
      <c r="E128" s="63" t="s">
        <v>17</v>
      </c>
      <c r="F128" s="63">
        <v>1</v>
      </c>
      <c r="G128" s="64"/>
      <c r="H128" s="64"/>
      <c r="I128" s="64"/>
      <c r="J128" s="64"/>
      <c r="K128" s="259">
        <v>0</v>
      </c>
      <c r="L128" s="260">
        <v>0</v>
      </c>
      <c r="M128" s="254">
        <f t="shared" si="18"/>
        <v>0</v>
      </c>
      <c r="N128" s="254">
        <f t="shared" si="19"/>
        <v>0</v>
      </c>
      <c r="O128" s="205">
        <f t="shared" si="20"/>
        <v>0</v>
      </c>
      <c r="P128" s="205">
        <f t="shared" si="21"/>
        <v>0</v>
      </c>
    </row>
    <row r="129" spans="1:16" ht="229.5">
      <c r="A129" s="183" t="s">
        <v>702</v>
      </c>
      <c r="B129" s="2" t="s">
        <v>319</v>
      </c>
      <c r="C129" s="28" t="s">
        <v>321</v>
      </c>
      <c r="D129" s="65" t="s">
        <v>320</v>
      </c>
      <c r="E129" s="56" t="s">
        <v>17</v>
      </c>
      <c r="F129" s="56">
        <v>1</v>
      </c>
      <c r="G129" s="57"/>
      <c r="H129" s="57"/>
      <c r="I129" s="57"/>
      <c r="J129" s="57"/>
      <c r="K129" s="259">
        <v>0</v>
      </c>
      <c r="L129" s="260">
        <v>0</v>
      </c>
      <c r="M129" s="249">
        <f t="shared" si="18"/>
        <v>0</v>
      </c>
      <c r="N129" s="249">
        <f t="shared" si="19"/>
        <v>0</v>
      </c>
      <c r="O129" s="7">
        <f t="shared" si="20"/>
        <v>0</v>
      </c>
      <c r="P129" s="7">
        <f t="shared" si="21"/>
        <v>0</v>
      </c>
    </row>
    <row r="130" spans="1:16" ht="229.5">
      <c r="A130" s="181" t="s">
        <v>710</v>
      </c>
      <c r="B130" s="2" t="s">
        <v>322</v>
      </c>
      <c r="C130" s="28" t="s">
        <v>324</v>
      </c>
      <c r="D130" s="65" t="s">
        <v>323</v>
      </c>
      <c r="E130" s="56" t="s">
        <v>17</v>
      </c>
      <c r="F130" s="56">
        <v>1</v>
      </c>
      <c r="G130" s="57"/>
      <c r="H130" s="57"/>
      <c r="I130" s="57"/>
      <c r="J130" s="57"/>
      <c r="K130" s="259">
        <v>0</v>
      </c>
      <c r="L130" s="260">
        <v>0</v>
      </c>
      <c r="M130" s="249">
        <f t="shared" si="18"/>
        <v>0</v>
      </c>
      <c r="N130" s="249">
        <f t="shared" si="19"/>
        <v>0</v>
      </c>
      <c r="O130" s="7">
        <f t="shared" si="20"/>
        <v>0</v>
      </c>
      <c r="P130" s="7">
        <f t="shared" si="21"/>
        <v>0</v>
      </c>
    </row>
    <row r="131" spans="1:16" ht="229.5">
      <c r="A131" s="183" t="s">
        <v>718</v>
      </c>
      <c r="B131" s="2" t="s">
        <v>325</v>
      </c>
      <c r="C131" s="28" t="s">
        <v>327</v>
      </c>
      <c r="D131" s="65" t="s">
        <v>326</v>
      </c>
      <c r="E131" s="56" t="s">
        <v>17</v>
      </c>
      <c r="F131" s="56">
        <v>1</v>
      </c>
      <c r="G131" s="57"/>
      <c r="H131" s="57"/>
      <c r="I131" s="57"/>
      <c r="J131" s="57"/>
      <c r="K131" s="259">
        <v>0</v>
      </c>
      <c r="L131" s="260">
        <v>0</v>
      </c>
      <c r="M131" s="249">
        <f t="shared" si="18"/>
        <v>0</v>
      </c>
      <c r="N131" s="249">
        <f t="shared" si="19"/>
        <v>0</v>
      </c>
      <c r="O131" s="7">
        <f t="shared" si="20"/>
        <v>0</v>
      </c>
      <c r="P131" s="7">
        <f t="shared" si="21"/>
        <v>0</v>
      </c>
    </row>
    <row r="132" spans="1:16" ht="242.25">
      <c r="A132" s="181" t="s">
        <v>726</v>
      </c>
      <c r="B132" s="2" t="s">
        <v>328</v>
      </c>
      <c r="C132" s="28" t="s">
        <v>330</v>
      </c>
      <c r="D132" s="65" t="s">
        <v>329</v>
      </c>
      <c r="E132" s="42" t="s">
        <v>17</v>
      </c>
      <c r="F132" s="56">
        <v>1</v>
      </c>
      <c r="G132" s="57"/>
      <c r="H132" s="57"/>
      <c r="I132" s="57"/>
      <c r="J132" s="57"/>
      <c r="K132" s="259">
        <v>0</v>
      </c>
      <c r="L132" s="260">
        <v>0</v>
      </c>
      <c r="M132" s="249">
        <f t="shared" si="18"/>
        <v>0</v>
      </c>
      <c r="N132" s="249">
        <f t="shared" si="19"/>
        <v>0</v>
      </c>
      <c r="O132" s="7">
        <f t="shared" si="20"/>
        <v>0</v>
      </c>
      <c r="P132" s="7">
        <f t="shared" si="21"/>
        <v>0</v>
      </c>
    </row>
    <row r="133" spans="1:16" ht="102">
      <c r="A133" s="181" t="s">
        <v>730</v>
      </c>
      <c r="B133" s="2" t="s">
        <v>331</v>
      </c>
      <c r="C133" s="28" t="s">
        <v>333</v>
      </c>
      <c r="D133" s="142" t="s">
        <v>332</v>
      </c>
      <c r="E133" s="150" t="s">
        <v>17</v>
      </c>
      <c r="F133" s="11">
        <v>87</v>
      </c>
      <c r="G133" s="67"/>
      <c r="H133" s="67"/>
      <c r="I133" s="67"/>
      <c r="J133" s="67"/>
      <c r="K133" s="259">
        <v>0</v>
      </c>
      <c r="L133" s="260">
        <v>0</v>
      </c>
      <c r="M133" s="249">
        <f t="shared" si="18"/>
        <v>0</v>
      </c>
      <c r="N133" s="249">
        <f t="shared" si="19"/>
        <v>0</v>
      </c>
      <c r="O133" s="7">
        <f t="shared" si="20"/>
        <v>0</v>
      </c>
      <c r="P133" s="7">
        <f t="shared" si="21"/>
        <v>0</v>
      </c>
    </row>
    <row r="134" spans="1:16" ht="15.75">
      <c r="A134" s="236" t="s">
        <v>1201</v>
      </c>
      <c r="B134" s="237"/>
      <c r="C134" s="237"/>
      <c r="D134" s="237"/>
      <c r="E134" s="237"/>
      <c r="F134" s="237"/>
      <c r="G134" s="237"/>
      <c r="H134" s="237"/>
      <c r="I134" s="237"/>
      <c r="J134" s="237"/>
      <c r="K134" s="237"/>
      <c r="L134" s="237"/>
      <c r="M134" s="237"/>
      <c r="N134" s="238"/>
      <c r="O134" s="219">
        <f>SUM(O107:O133)</f>
        <v>0</v>
      </c>
      <c r="P134" s="219">
        <f>SUM(P107:P133)</f>
        <v>0</v>
      </c>
    </row>
    <row r="135" spans="1:16" s="60" customFormat="1" ht="15.75" thickBot="1">
      <c r="A135" s="193"/>
      <c r="B135" s="193"/>
      <c r="C135" s="193"/>
      <c r="D135" s="193"/>
      <c r="E135" s="193"/>
      <c r="F135" s="193"/>
      <c r="G135" s="193"/>
      <c r="H135" s="193"/>
      <c r="I135" s="193"/>
      <c r="J135" s="193"/>
      <c r="K135" s="193"/>
      <c r="L135" s="193"/>
      <c r="M135" s="193"/>
      <c r="N135" s="194"/>
      <c r="O135" s="195"/>
      <c r="P135" s="196"/>
    </row>
    <row r="136" spans="1:16" ht="24" customHeight="1" thickBot="1">
      <c r="A136" s="233" t="s">
        <v>1205</v>
      </c>
      <c r="B136" s="234"/>
      <c r="C136" s="235"/>
      <c r="D136" s="160"/>
      <c r="E136" s="161"/>
      <c r="F136" s="160"/>
      <c r="G136" s="162"/>
      <c r="H136" s="162"/>
      <c r="I136" s="162"/>
      <c r="J136" s="162"/>
      <c r="K136" s="162"/>
      <c r="L136" s="160"/>
      <c r="M136" s="160"/>
      <c r="N136" s="160"/>
      <c r="O136" s="160"/>
      <c r="P136" s="163"/>
    </row>
    <row r="137" spans="1:16" ht="64.5">
      <c r="A137" s="164" t="s">
        <v>0</v>
      </c>
      <c r="B137" s="165" t="s">
        <v>1193</v>
      </c>
      <c r="C137" s="166" t="s">
        <v>1</v>
      </c>
      <c r="D137" s="165" t="s">
        <v>1177</v>
      </c>
      <c r="E137" s="166" t="s">
        <v>1194</v>
      </c>
      <c r="F137" s="166" t="s">
        <v>2</v>
      </c>
      <c r="G137" s="167" t="s">
        <v>3</v>
      </c>
      <c r="H137" s="167" t="s">
        <v>4</v>
      </c>
      <c r="I137" s="167" t="s">
        <v>5</v>
      </c>
      <c r="J137" s="168" t="s">
        <v>6</v>
      </c>
      <c r="K137" s="166" t="s">
        <v>7</v>
      </c>
      <c r="L137" s="166" t="s">
        <v>8</v>
      </c>
      <c r="M137" s="166" t="s">
        <v>9</v>
      </c>
      <c r="N137" s="166" t="s">
        <v>10</v>
      </c>
      <c r="O137" s="166" t="s">
        <v>11</v>
      </c>
      <c r="P137" s="169" t="s">
        <v>12</v>
      </c>
    </row>
    <row r="138" spans="1:16" ht="15.75" thickBot="1">
      <c r="A138" s="170">
        <v>1</v>
      </c>
      <c r="B138" s="171">
        <v>2</v>
      </c>
      <c r="C138" s="171">
        <v>3</v>
      </c>
      <c r="D138" s="171">
        <v>4</v>
      </c>
      <c r="E138" s="172">
        <v>5</v>
      </c>
      <c r="F138" s="171">
        <v>6</v>
      </c>
      <c r="G138" s="173">
        <v>7</v>
      </c>
      <c r="H138" s="173">
        <v>8</v>
      </c>
      <c r="I138" s="173">
        <v>9</v>
      </c>
      <c r="J138" s="173">
        <v>10</v>
      </c>
      <c r="K138" s="173">
        <v>11</v>
      </c>
      <c r="L138" s="171">
        <v>12</v>
      </c>
      <c r="M138" s="171" t="s">
        <v>1195</v>
      </c>
      <c r="N138" s="171" t="s">
        <v>1196</v>
      </c>
      <c r="O138" s="171" t="s">
        <v>1197</v>
      </c>
      <c r="P138" s="174" t="s">
        <v>1198</v>
      </c>
    </row>
    <row r="139" spans="1:16" ht="191.25">
      <c r="A139" s="1" t="s">
        <v>13</v>
      </c>
      <c r="B139" s="2" t="s">
        <v>334</v>
      </c>
      <c r="C139" s="39" t="s">
        <v>336</v>
      </c>
      <c r="D139" s="3" t="s">
        <v>335</v>
      </c>
      <c r="E139" s="56" t="s">
        <v>17</v>
      </c>
      <c r="F139" s="5">
        <v>3</v>
      </c>
      <c r="G139" s="6"/>
      <c r="H139" s="6"/>
      <c r="I139" s="6"/>
      <c r="J139" s="6"/>
      <c r="K139" s="250">
        <v>0</v>
      </c>
      <c r="L139" s="23">
        <v>0</v>
      </c>
      <c r="M139" s="249">
        <f>L139/100*K139</f>
        <v>0</v>
      </c>
      <c r="N139" s="249">
        <f>K139+M139</f>
        <v>0</v>
      </c>
      <c r="O139" s="7">
        <f>F139*K139</f>
        <v>0</v>
      </c>
      <c r="P139" s="7">
        <f>F139*N139</f>
        <v>0</v>
      </c>
    </row>
    <row r="140" spans="1:16" ht="165.75">
      <c r="A140" s="1" t="s">
        <v>18</v>
      </c>
      <c r="B140" s="2" t="s">
        <v>337</v>
      </c>
      <c r="C140" s="39" t="s">
        <v>339</v>
      </c>
      <c r="D140" s="3" t="s">
        <v>338</v>
      </c>
      <c r="E140" s="56" t="s">
        <v>17</v>
      </c>
      <c r="F140" s="5">
        <v>40</v>
      </c>
      <c r="G140" s="6"/>
      <c r="H140" s="6"/>
      <c r="I140" s="6"/>
      <c r="J140" s="6"/>
      <c r="K140" s="250">
        <v>0</v>
      </c>
      <c r="L140" s="23">
        <v>0</v>
      </c>
      <c r="M140" s="249">
        <f>L140/100*K140</f>
        <v>0</v>
      </c>
      <c r="N140" s="249">
        <f>K140+M140</f>
        <v>0</v>
      </c>
      <c r="O140" s="7">
        <f>F140*K140</f>
        <v>0</v>
      </c>
      <c r="P140" s="7">
        <f>F140*N140</f>
        <v>0</v>
      </c>
    </row>
    <row r="141" spans="1:16" ht="165.75">
      <c r="A141" s="1" t="s">
        <v>22</v>
      </c>
      <c r="B141" s="2" t="s">
        <v>340</v>
      </c>
      <c r="C141" s="39" t="s">
        <v>342</v>
      </c>
      <c r="D141" s="3" t="s">
        <v>341</v>
      </c>
      <c r="E141" s="56" t="s">
        <v>17</v>
      </c>
      <c r="F141" s="5">
        <v>1</v>
      </c>
      <c r="G141" s="6"/>
      <c r="H141" s="6"/>
      <c r="I141" s="6"/>
      <c r="J141" s="6"/>
      <c r="K141" s="250">
        <v>0</v>
      </c>
      <c r="L141" s="23">
        <v>0</v>
      </c>
      <c r="M141" s="249">
        <f>L141/100*K141</f>
        <v>0</v>
      </c>
      <c r="N141" s="249">
        <f>K141+M141</f>
        <v>0</v>
      </c>
      <c r="O141" s="7">
        <f>F141*K141</f>
        <v>0</v>
      </c>
      <c r="P141" s="7">
        <f>F141*N141</f>
        <v>0</v>
      </c>
    </row>
    <row r="142" spans="1:16" ht="191.25">
      <c r="A142" s="1" t="s">
        <v>26</v>
      </c>
      <c r="B142" s="2" t="s">
        <v>343</v>
      </c>
      <c r="C142" s="39" t="s">
        <v>345</v>
      </c>
      <c r="D142" s="3" t="s">
        <v>344</v>
      </c>
      <c r="E142" s="56" t="s">
        <v>17</v>
      </c>
      <c r="F142" s="5">
        <v>40</v>
      </c>
      <c r="G142" s="6"/>
      <c r="H142" s="6"/>
      <c r="I142" s="6"/>
      <c r="J142" s="6"/>
      <c r="K142" s="250">
        <v>0</v>
      </c>
      <c r="L142" s="23">
        <v>0</v>
      </c>
      <c r="M142" s="249">
        <f>L142/100*K142</f>
        <v>0</v>
      </c>
      <c r="N142" s="249">
        <f>K142+M142</f>
        <v>0</v>
      </c>
      <c r="O142" s="7">
        <f>F142*K142</f>
        <v>0</v>
      </c>
      <c r="P142" s="7">
        <f>F142*N142</f>
        <v>0</v>
      </c>
    </row>
    <row r="143" spans="1:16" ht="191.25">
      <c r="A143" s="1" t="s">
        <v>31</v>
      </c>
      <c r="B143" s="2" t="s">
        <v>346</v>
      </c>
      <c r="C143" s="39" t="s">
        <v>348</v>
      </c>
      <c r="D143" s="3" t="s">
        <v>347</v>
      </c>
      <c r="E143" s="56" t="s">
        <v>17</v>
      </c>
      <c r="F143" s="5">
        <v>1</v>
      </c>
      <c r="G143" s="6"/>
      <c r="H143" s="6"/>
      <c r="I143" s="6"/>
      <c r="J143" s="6"/>
      <c r="K143" s="250">
        <v>0</v>
      </c>
      <c r="L143" s="23">
        <v>0</v>
      </c>
      <c r="M143" s="249">
        <f>L143/100*K143</f>
        <v>0</v>
      </c>
      <c r="N143" s="249">
        <f>K143+M143</f>
        <v>0</v>
      </c>
      <c r="O143" s="7">
        <f>F143*K143</f>
        <v>0</v>
      </c>
      <c r="P143" s="7">
        <f>F143*N143</f>
        <v>0</v>
      </c>
    </row>
    <row r="144" spans="1:16" ht="15.75">
      <c r="A144" s="236" t="s">
        <v>1201</v>
      </c>
      <c r="B144" s="237"/>
      <c r="C144" s="237"/>
      <c r="D144" s="237"/>
      <c r="E144" s="237"/>
      <c r="F144" s="237"/>
      <c r="G144" s="237"/>
      <c r="H144" s="237"/>
      <c r="I144" s="237"/>
      <c r="J144" s="237"/>
      <c r="K144" s="237"/>
      <c r="L144" s="237"/>
      <c r="M144" s="237"/>
      <c r="N144" s="238"/>
      <c r="O144" s="219">
        <f>+SUM(O139:O143)</f>
        <v>0</v>
      </c>
      <c r="P144" s="219">
        <f>+SUM(P139:P143)</f>
        <v>0</v>
      </c>
    </row>
    <row r="145" spans="1:16" s="60" customFormat="1" ht="15.75" thickBot="1">
      <c r="A145" s="193"/>
      <c r="B145" s="193"/>
      <c r="C145" s="193"/>
      <c r="D145" s="193"/>
      <c r="E145" s="193"/>
      <c r="F145" s="193"/>
      <c r="G145" s="193"/>
      <c r="H145" s="193"/>
      <c r="I145" s="193"/>
      <c r="J145" s="193"/>
      <c r="K145" s="193"/>
      <c r="L145" s="193"/>
      <c r="M145" s="193"/>
      <c r="N145" s="194"/>
      <c r="O145" s="195"/>
      <c r="P145" s="196"/>
    </row>
    <row r="146" spans="1:16" ht="24" customHeight="1" thickBot="1">
      <c r="A146" s="233" t="s">
        <v>1206</v>
      </c>
      <c r="B146" s="234"/>
      <c r="C146" s="235"/>
      <c r="D146" s="160"/>
      <c r="E146" s="161"/>
      <c r="F146" s="160"/>
      <c r="G146" s="162"/>
      <c r="H146" s="162"/>
      <c r="I146" s="162"/>
      <c r="J146" s="162"/>
      <c r="K146" s="162"/>
      <c r="L146" s="160"/>
      <c r="M146" s="160"/>
      <c r="N146" s="160"/>
      <c r="O146" s="160"/>
      <c r="P146" s="163"/>
    </row>
    <row r="147" spans="1:16" ht="64.5">
      <c r="A147" s="164" t="s">
        <v>0</v>
      </c>
      <c r="B147" s="165" t="s">
        <v>1193</v>
      </c>
      <c r="C147" s="166" t="s">
        <v>1</v>
      </c>
      <c r="D147" s="165" t="s">
        <v>1177</v>
      </c>
      <c r="E147" s="166" t="s">
        <v>1194</v>
      </c>
      <c r="F147" s="166" t="s">
        <v>2</v>
      </c>
      <c r="G147" s="167" t="s">
        <v>3</v>
      </c>
      <c r="H147" s="167" t="s">
        <v>4</v>
      </c>
      <c r="I147" s="167" t="s">
        <v>5</v>
      </c>
      <c r="J147" s="168" t="s">
        <v>6</v>
      </c>
      <c r="K147" s="166" t="s">
        <v>7</v>
      </c>
      <c r="L147" s="166" t="s">
        <v>8</v>
      </c>
      <c r="M147" s="166" t="s">
        <v>9</v>
      </c>
      <c r="N147" s="166" t="s">
        <v>10</v>
      </c>
      <c r="O147" s="166" t="s">
        <v>11</v>
      </c>
      <c r="P147" s="169" t="s">
        <v>12</v>
      </c>
    </row>
    <row r="148" spans="1:16" ht="15.75" thickBot="1">
      <c r="A148" s="170">
        <v>1</v>
      </c>
      <c r="B148" s="171">
        <v>2</v>
      </c>
      <c r="C148" s="171">
        <v>3</v>
      </c>
      <c r="D148" s="171">
        <v>4</v>
      </c>
      <c r="E148" s="171">
        <v>5</v>
      </c>
      <c r="F148" s="171">
        <v>6</v>
      </c>
      <c r="G148" s="173">
        <v>7</v>
      </c>
      <c r="H148" s="173">
        <v>8</v>
      </c>
      <c r="I148" s="173">
        <v>9</v>
      </c>
      <c r="J148" s="173">
        <v>10</v>
      </c>
      <c r="K148" s="173">
        <v>11</v>
      </c>
      <c r="L148" s="171">
        <v>12</v>
      </c>
      <c r="M148" s="171" t="s">
        <v>1195</v>
      </c>
      <c r="N148" s="171" t="s">
        <v>1196</v>
      </c>
      <c r="O148" s="171" t="s">
        <v>1197</v>
      </c>
      <c r="P148" s="174" t="s">
        <v>1198</v>
      </c>
    </row>
    <row r="149" spans="1:16" ht="25.5">
      <c r="A149" s="1" t="s">
        <v>13</v>
      </c>
      <c r="B149" s="2" t="s">
        <v>349</v>
      </c>
      <c r="C149" s="28" t="s">
        <v>351</v>
      </c>
      <c r="D149" s="3" t="s">
        <v>350</v>
      </c>
      <c r="E149" s="56" t="s">
        <v>17</v>
      </c>
      <c r="F149" s="5">
        <v>1</v>
      </c>
      <c r="G149" s="6"/>
      <c r="H149" s="6"/>
      <c r="I149" s="6"/>
      <c r="J149" s="6"/>
      <c r="K149" s="250">
        <v>0</v>
      </c>
      <c r="L149" s="23">
        <v>0</v>
      </c>
      <c r="M149" s="251">
        <f>L149/100*K149</f>
        <v>0</v>
      </c>
      <c r="N149" s="251">
        <f>K149+M149</f>
        <v>0</v>
      </c>
      <c r="O149" s="41">
        <f>F149*K149</f>
        <v>0</v>
      </c>
      <c r="P149" s="41">
        <f>F149*N149</f>
        <v>0</v>
      </c>
    </row>
    <row r="150" spans="1:16" ht="51">
      <c r="A150" s="1" t="s">
        <v>18</v>
      </c>
      <c r="B150" s="2" t="s">
        <v>352</v>
      </c>
      <c r="C150" s="28" t="s">
        <v>354</v>
      </c>
      <c r="D150" s="3" t="s">
        <v>353</v>
      </c>
      <c r="E150" s="56" t="s">
        <v>17</v>
      </c>
      <c r="F150" s="5">
        <v>18</v>
      </c>
      <c r="G150" s="6"/>
      <c r="H150" s="6"/>
      <c r="I150" s="6"/>
      <c r="J150" s="6"/>
      <c r="K150" s="250">
        <v>0</v>
      </c>
      <c r="L150" s="23">
        <v>0</v>
      </c>
      <c r="M150" s="251">
        <f t="shared" ref="M150:M181" si="22">L150/100*K150</f>
        <v>0</v>
      </c>
      <c r="N150" s="251">
        <f t="shared" ref="N150:N181" si="23">K150+M150</f>
        <v>0</v>
      </c>
      <c r="O150" s="41">
        <f t="shared" ref="O150:O181" si="24">F150*K150</f>
        <v>0</v>
      </c>
      <c r="P150" s="41">
        <f t="shared" ref="P150:P181" si="25">F150*N150</f>
        <v>0</v>
      </c>
    </row>
    <row r="151" spans="1:16" ht="51">
      <c r="A151" s="1" t="s">
        <v>22</v>
      </c>
      <c r="B151" s="2" t="s">
        <v>355</v>
      </c>
      <c r="C151" s="28" t="s">
        <v>357</v>
      </c>
      <c r="D151" s="3" t="s">
        <v>356</v>
      </c>
      <c r="E151" s="56" t="s">
        <v>17</v>
      </c>
      <c r="F151" s="5">
        <v>3</v>
      </c>
      <c r="G151" s="6"/>
      <c r="H151" s="6"/>
      <c r="I151" s="6"/>
      <c r="J151" s="6"/>
      <c r="K151" s="250">
        <v>0</v>
      </c>
      <c r="L151" s="23">
        <v>0</v>
      </c>
      <c r="M151" s="251">
        <f t="shared" si="22"/>
        <v>0</v>
      </c>
      <c r="N151" s="251">
        <f t="shared" si="23"/>
        <v>0</v>
      </c>
      <c r="O151" s="41">
        <f t="shared" si="24"/>
        <v>0</v>
      </c>
      <c r="P151" s="41">
        <f t="shared" si="25"/>
        <v>0</v>
      </c>
    </row>
    <row r="152" spans="1:16" ht="39">
      <c r="A152" s="1" t="s">
        <v>26</v>
      </c>
      <c r="B152" s="13" t="s">
        <v>358</v>
      </c>
      <c r="C152" s="68" t="s">
        <v>360</v>
      </c>
      <c r="D152" s="3" t="s">
        <v>359</v>
      </c>
      <c r="E152" s="56" t="s">
        <v>17</v>
      </c>
      <c r="F152" s="5">
        <v>5</v>
      </c>
      <c r="G152" s="6"/>
      <c r="H152" s="6"/>
      <c r="I152" s="6"/>
      <c r="J152" s="6"/>
      <c r="K152" s="250">
        <v>0</v>
      </c>
      <c r="L152" s="23">
        <v>0</v>
      </c>
      <c r="M152" s="251">
        <f t="shared" si="22"/>
        <v>0</v>
      </c>
      <c r="N152" s="251">
        <f t="shared" si="23"/>
        <v>0</v>
      </c>
      <c r="O152" s="41">
        <f t="shared" si="24"/>
        <v>0</v>
      </c>
      <c r="P152" s="41">
        <f t="shared" si="25"/>
        <v>0</v>
      </c>
    </row>
    <row r="153" spans="1:16" ht="51">
      <c r="A153" s="1" t="s">
        <v>31</v>
      </c>
      <c r="B153" s="2" t="s">
        <v>361</v>
      </c>
      <c r="C153" s="28" t="s">
        <v>363</v>
      </c>
      <c r="D153" s="3" t="s">
        <v>362</v>
      </c>
      <c r="E153" s="56" t="s">
        <v>17</v>
      </c>
      <c r="F153" s="5">
        <v>22</v>
      </c>
      <c r="G153" s="6"/>
      <c r="H153" s="6"/>
      <c r="I153" s="6"/>
      <c r="J153" s="6"/>
      <c r="K153" s="250">
        <v>0</v>
      </c>
      <c r="L153" s="23">
        <v>0</v>
      </c>
      <c r="M153" s="251">
        <f t="shared" si="22"/>
        <v>0</v>
      </c>
      <c r="N153" s="251">
        <f t="shared" si="23"/>
        <v>0</v>
      </c>
      <c r="O153" s="41">
        <f t="shared" si="24"/>
        <v>0</v>
      </c>
      <c r="P153" s="41">
        <f t="shared" si="25"/>
        <v>0</v>
      </c>
    </row>
    <row r="154" spans="1:16" ht="51">
      <c r="A154" s="1" t="s">
        <v>35</v>
      </c>
      <c r="B154" s="2" t="s">
        <v>364</v>
      </c>
      <c r="C154" s="28" t="s">
        <v>366</v>
      </c>
      <c r="D154" s="3" t="s">
        <v>365</v>
      </c>
      <c r="E154" s="56" t="s">
        <v>17</v>
      </c>
      <c r="F154" s="5">
        <v>21</v>
      </c>
      <c r="G154" s="6"/>
      <c r="H154" s="6"/>
      <c r="I154" s="6"/>
      <c r="J154" s="6"/>
      <c r="K154" s="250">
        <v>0</v>
      </c>
      <c r="L154" s="23">
        <v>0</v>
      </c>
      <c r="M154" s="251">
        <f t="shared" si="22"/>
        <v>0</v>
      </c>
      <c r="N154" s="251">
        <f t="shared" si="23"/>
        <v>0</v>
      </c>
      <c r="O154" s="41">
        <f t="shared" si="24"/>
        <v>0</v>
      </c>
      <c r="P154" s="41">
        <f t="shared" si="25"/>
        <v>0</v>
      </c>
    </row>
    <row r="155" spans="1:16" ht="63.75">
      <c r="A155" s="1" t="s">
        <v>39</v>
      </c>
      <c r="B155" s="2" t="s">
        <v>367</v>
      </c>
      <c r="C155" s="28" t="s">
        <v>369</v>
      </c>
      <c r="D155" s="3" t="s">
        <v>368</v>
      </c>
      <c r="E155" s="56" t="s">
        <v>17</v>
      </c>
      <c r="F155" s="5">
        <v>1</v>
      </c>
      <c r="G155" s="6"/>
      <c r="H155" s="6"/>
      <c r="I155" s="6"/>
      <c r="J155" s="6"/>
      <c r="K155" s="250">
        <v>0</v>
      </c>
      <c r="L155" s="23">
        <v>0</v>
      </c>
      <c r="M155" s="251">
        <f t="shared" si="22"/>
        <v>0</v>
      </c>
      <c r="N155" s="251">
        <f t="shared" si="23"/>
        <v>0</v>
      </c>
      <c r="O155" s="41">
        <f t="shared" si="24"/>
        <v>0</v>
      </c>
      <c r="P155" s="41">
        <f t="shared" si="25"/>
        <v>0</v>
      </c>
    </row>
    <row r="156" spans="1:16" ht="51">
      <c r="A156" s="1" t="s">
        <v>43</v>
      </c>
      <c r="B156" s="2" t="s">
        <v>370</v>
      </c>
      <c r="C156" s="28" t="s">
        <v>372</v>
      </c>
      <c r="D156" s="3" t="s">
        <v>371</v>
      </c>
      <c r="E156" s="56" t="s">
        <v>17</v>
      </c>
      <c r="F156" s="5">
        <v>38</v>
      </c>
      <c r="G156" s="6"/>
      <c r="H156" s="6"/>
      <c r="I156" s="6"/>
      <c r="J156" s="6"/>
      <c r="K156" s="250">
        <v>0</v>
      </c>
      <c r="L156" s="23">
        <v>0</v>
      </c>
      <c r="M156" s="251">
        <f t="shared" si="22"/>
        <v>0</v>
      </c>
      <c r="N156" s="251">
        <f t="shared" si="23"/>
        <v>0</v>
      </c>
      <c r="O156" s="41">
        <f t="shared" si="24"/>
        <v>0</v>
      </c>
      <c r="P156" s="41">
        <f t="shared" si="25"/>
        <v>0</v>
      </c>
    </row>
    <row r="157" spans="1:16" ht="51">
      <c r="A157" s="1" t="s">
        <v>47</v>
      </c>
      <c r="B157" s="2" t="s">
        <v>373</v>
      </c>
      <c r="C157" s="28" t="s">
        <v>375</v>
      </c>
      <c r="D157" s="3" t="s">
        <v>374</v>
      </c>
      <c r="E157" s="56" t="s">
        <v>17</v>
      </c>
      <c r="F157" s="5">
        <v>8</v>
      </c>
      <c r="G157" s="6"/>
      <c r="H157" s="6"/>
      <c r="I157" s="6"/>
      <c r="J157" s="6"/>
      <c r="K157" s="250">
        <v>0</v>
      </c>
      <c r="L157" s="23">
        <v>0</v>
      </c>
      <c r="M157" s="251">
        <f t="shared" si="22"/>
        <v>0</v>
      </c>
      <c r="N157" s="251">
        <f t="shared" si="23"/>
        <v>0</v>
      </c>
      <c r="O157" s="41">
        <f t="shared" si="24"/>
        <v>0</v>
      </c>
      <c r="P157" s="41">
        <f t="shared" si="25"/>
        <v>0</v>
      </c>
    </row>
    <row r="158" spans="1:16" ht="25.5">
      <c r="A158" s="1" t="s">
        <v>51</v>
      </c>
      <c r="B158" s="13" t="s">
        <v>358</v>
      </c>
      <c r="C158" s="28" t="s">
        <v>377</v>
      </c>
      <c r="D158" s="14" t="s">
        <v>376</v>
      </c>
      <c r="E158" s="56" t="s">
        <v>17</v>
      </c>
      <c r="F158" s="5">
        <v>4</v>
      </c>
      <c r="G158" s="6"/>
      <c r="H158" s="6"/>
      <c r="I158" s="6"/>
      <c r="J158" s="6"/>
      <c r="K158" s="250">
        <v>0</v>
      </c>
      <c r="L158" s="23">
        <v>0</v>
      </c>
      <c r="M158" s="251">
        <f t="shared" si="22"/>
        <v>0</v>
      </c>
      <c r="N158" s="251">
        <f t="shared" si="23"/>
        <v>0</v>
      </c>
      <c r="O158" s="41">
        <f t="shared" si="24"/>
        <v>0</v>
      </c>
      <c r="P158" s="41">
        <f t="shared" si="25"/>
        <v>0</v>
      </c>
    </row>
    <row r="159" spans="1:16" ht="25.5">
      <c r="A159" s="1" t="s">
        <v>55</v>
      </c>
      <c r="B159" s="2" t="s">
        <v>378</v>
      </c>
      <c r="C159" s="28" t="s">
        <v>380</v>
      </c>
      <c r="D159" s="28" t="s">
        <v>379</v>
      </c>
      <c r="E159" s="56" t="s">
        <v>17</v>
      </c>
      <c r="F159" s="28">
        <v>1</v>
      </c>
      <c r="G159" s="69"/>
      <c r="H159" s="69"/>
      <c r="I159" s="69"/>
      <c r="J159" s="69"/>
      <c r="K159" s="250">
        <v>0</v>
      </c>
      <c r="L159" s="23">
        <v>0</v>
      </c>
      <c r="M159" s="251">
        <f t="shared" si="22"/>
        <v>0</v>
      </c>
      <c r="N159" s="251">
        <f t="shared" si="23"/>
        <v>0</v>
      </c>
      <c r="O159" s="41">
        <f t="shared" si="24"/>
        <v>0</v>
      </c>
      <c r="P159" s="41">
        <f t="shared" si="25"/>
        <v>0</v>
      </c>
    </row>
    <row r="160" spans="1:16" ht="26.25">
      <c r="A160" s="1" t="s">
        <v>59</v>
      </c>
      <c r="B160" s="2" t="s">
        <v>381</v>
      </c>
      <c r="C160" s="28" t="s">
        <v>383</v>
      </c>
      <c r="D160" s="3" t="s">
        <v>382</v>
      </c>
      <c r="E160" s="56" t="s">
        <v>17</v>
      </c>
      <c r="F160" s="28">
        <v>1</v>
      </c>
      <c r="G160" s="69"/>
      <c r="H160" s="69"/>
      <c r="I160" s="69"/>
      <c r="J160" s="69"/>
      <c r="K160" s="250">
        <v>0</v>
      </c>
      <c r="L160" s="23">
        <v>0</v>
      </c>
      <c r="M160" s="251">
        <f t="shared" si="22"/>
        <v>0</v>
      </c>
      <c r="N160" s="251">
        <f t="shared" si="23"/>
        <v>0</v>
      </c>
      <c r="O160" s="41">
        <f t="shared" si="24"/>
        <v>0</v>
      </c>
      <c r="P160" s="41">
        <f t="shared" si="25"/>
        <v>0</v>
      </c>
    </row>
    <row r="161" spans="1:16" ht="26.25">
      <c r="A161" s="1" t="s">
        <v>63</v>
      </c>
      <c r="B161" s="2" t="s">
        <v>384</v>
      </c>
      <c r="C161" s="28" t="s">
        <v>386</v>
      </c>
      <c r="D161" s="3" t="s">
        <v>385</v>
      </c>
      <c r="E161" s="56" t="s">
        <v>17</v>
      </c>
      <c r="F161" s="5">
        <v>6</v>
      </c>
      <c r="G161" s="6"/>
      <c r="H161" s="6"/>
      <c r="I161" s="6"/>
      <c r="J161" s="6"/>
      <c r="K161" s="250">
        <v>0</v>
      </c>
      <c r="L161" s="23">
        <v>0</v>
      </c>
      <c r="M161" s="251">
        <f t="shared" si="22"/>
        <v>0</v>
      </c>
      <c r="N161" s="251">
        <f t="shared" si="23"/>
        <v>0</v>
      </c>
      <c r="O161" s="41">
        <f t="shared" si="24"/>
        <v>0</v>
      </c>
      <c r="P161" s="41">
        <f t="shared" si="25"/>
        <v>0</v>
      </c>
    </row>
    <row r="162" spans="1:16" ht="26.25">
      <c r="A162" s="1" t="s">
        <v>67</v>
      </c>
      <c r="B162" s="2" t="s">
        <v>387</v>
      </c>
      <c r="C162" s="28" t="s">
        <v>389</v>
      </c>
      <c r="D162" s="3" t="s">
        <v>388</v>
      </c>
      <c r="E162" s="56" t="s">
        <v>17</v>
      </c>
      <c r="F162" s="5">
        <v>8</v>
      </c>
      <c r="G162" s="6"/>
      <c r="H162" s="6"/>
      <c r="I162" s="6"/>
      <c r="J162" s="6"/>
      <c r="K162" s="250">
        <v>0</v>
      </c>
      <c r="L162" s="23">
        <v>0</v>
      </c>
      <c r="M162" s="251">
        <f t="shared" si="22"/>
        <v>0</v>
      </c>
      <c r="N162" s="251">
        <f t="shared" si="23"/>
        <v>0</v>
      </c>
      <c r="O162" s="41">
        <f t="shared" si="24"/>
        <v>0</v>
      </c>
      <c r="P162" s="41">
        <f t="shared" si="25"/>
        <v>0</v>
      </c>
    </row>
    <row r="163" spans="1:16" ht="51">
      <c r="A163" s="1" t="s">
        <v>71</v>
      </c>
      <c r="B163" s="2" t="s">
        <v>390</v>
      </c>
      <c r="C163" s="28" t="s">
        <v>392</v>
      </c>
      <c r="D163" s="28" t="s">
        <v>391</v>
      </c>
      <c r="E163" s="56" t="s">
        <v>17</v>
      </c>
      <c r="F163" s="47">
        <v>2</v>
      </c>
      <c r="G163" s="48"/>
      <c r="H163" s="48"/>
      <c r="I163" s="48"/>
      <c r="J163" s="48"/>
      <c r="K163" s="250">
        <v>0</v>
      </c>
      <c r="L163" s="23">
        <v>0</v>
      </c>
      <c r="M163" s="251">
        <f t="shared" si="22"/>
        <v>0</v>
      </c>
      <c r="N163" s="251">
        <f t="shared" si="23"/>
        <v>0</v>
      </c>
      <c r="O163" s="41">
        <f t="shared" si="24"/>
        <v>0</v>
      </c>
      <c r="P163" s="41">
        <f t="shared" si="25"/>
        <v>0</v>
      </c>
    </row>
    <row r="164" spans="1:16" ht="26.25">
      <c r="A164" s="1" t="s">
        <v>74</v>
      </c>
      <c r="B164" s="2" t="s">
        <v>393</v>
      </c>
      <c r="C164" s="28" t="s">
        <v>395</v>
      </c>
      <c r="D164" s="3" t="s">
        <v>394</v>
      </c>
      <c r="E164" s="56" t="s">
        <v>17</v>
      </c>
      <c r="F164" s="5">
        <v>14</v>
      </c>
      <c r="G164" s="6"/>
      <c r="H164" s="6"/>
      <c r="I164" s="6"/>
      <c r="J164" s="6"/>
      <c r="K164" s="250">
        <v>0</v>
      </c>
      <c r="L164" s="23">
        <v>0</v>
      </c>
      <c r="M164" s="251">
        <f t="shared" si="22"/>
        <v>0</v>
      </c>
      <c r="N164" s="251">
        <f t="shared" si="23"/>
        <v>0</v>
      </c>
      <c r="O164" s="41">
        <f t="shared" si="24"/>
        <v>0</v>
      </c>
      <c r="P164" s="41">
        <f t="shared" si="25"/>
        <v>0</v>
      </c>
    </row>
    <row r="165" spans="1:16" ht="26.25">
      <c r="A165" s="1" t="s">
        <v>78</v>
      </c>
      <c r="B165" s="2" t="s">
        <v>396</v>
      </c>
      <c r="C165" s="28" t="s">
        <v>398</v>
      </c>
      <c r="D165" s="3" t="s">
        <v>397</v>
      </c>
      <c r="E165" s="56" t="s">
        <v>17</v>
      </c>
      <c r="F165" s="5">
        <v>52</v>
      </c>
      <c r="G165" s="6"/>
      <c r="H165" s="6"/>
      <c r="I165" s="6"/>
      <c r="J165" s="6"/>
      <c r="K165" s="250">
        <v>0</v>
      </c>
      <c r="L165" s="23">
        <v>0</v>
      </c>
      <c r="M165" s="251">
        <f t="shared" si="22"/>
        <v>0</v>
      </c>
      <c r="N165" s="251">
        <f t="shared" si="23"/>
        <v>0</v>
      </c>
      <c r="O165" s="41">
        <f t="shared" si="24"/>
        <v>0</v>
      </c>
      <c r="P165" s="41">
        <f t="shared" si="25"/>
        <v>0</v>
      </c>
    </row>
    <row r="166" spans="1:16" ht="26.25">
      <c r="A166" s="1" t="s">
        <v>82</v>
      </c>
      <c r="B166" s="2" t="s">
        <v>399</v>
      </c>
      <c r="C166" s="28" t="s">
        <v>401</v>
      </c>
      <c r="D166" s="3" t="s">
        <v>400</v>
      </c>
      <c r="E166" s="56" t="s">
        <v>17</v>
      </c>
      <c r="F166" s="5">
        <v>19</v>
      </c>
      <c r="G166" s="6"/>
      <c r="H166" s="6"/>
      <c r="I166" s="6"/>
      <c r="J166" s="6"/>
      <c r="K166" s="250">
        <v>0</v>
      </c>
      <c r="L166" s="23">
        <v>0</v>
      </c>
      <c r="M166" s="251">
        <f t="shared" si="22"/>
        <v>0</v>
      </c>
      <c r="N166" s="251">
        <f t="shared" si="23"/>
        <v>0</v>
      </c>
      <c r="O166" s="41">
        <f t="shared" si="24"/>
        <v>0</v>
      </c>
      <c r="P166" s="41">
        <f t="shared" si="25"/>
        <v>0</v>
      </c>
    </row>
    <row r="167" spans="1:16" ht="26.25">
      <c r="A167" s="1" t="s">
        <v>86</v>
      </c>
      <c r="B167" s="8" t="s">
        <v>402</v>
      </c>
      <c r="C167" s="25" t="s">
        <v>404</v>
      </c>
      <c r="D167" s="14" t="s">
        <v>403</v>
      </c>
      <c r="E167" s="56" t="s">
        <v>17</v>
      </c>
      <c r="F167" s="5">
        <v>17</v>
      </c>
      <c r="G167" s="6"/>
      <c r="H167" s="6"/>
      <c r="I167" s="6"/>
      <c r="J167" s="6"/>
      <c r="K167" s="250">
        <v>0</v>
      </c>
      <c r="L167" s="23">
        <v>0</v>
      </c>
      <c r="M167" s="251">
        <f t="shared" si="22"/>
        <v>0</v>
      </c>
      <c r="N167" s="251">
        <f t="shared" si="23"/>
        <v>0</v>
      </c>
      <c r="O167" s="41">
        <f t="shared" si="24"/>
        <v>0</v>
      </c>
      <c r="P167" s="41">
        <f t="shared" si="25"/>
        <v>0</v>
      </c>
    </row>
    <row r="168" spans="1:16" ht="25.5">
      <c r="A168" s="1" t="s">
        <v>91</v>
      </c>
      <c r="B168" s="29" t="s">
        <v>405</v>
      </c>
      <c r="C168" s="25" t="s">
        <v>407</v>
      </c>
      <c r="D168" s="14" t="s">
        <v>406</v>
      </c>
      <c r="E168" s="56" t="s">
        <v>17</v>
      </c>
      <c r="F168" s="5">
        <v>2</v>
      </c>
      <c r="G168" s="6"/>
      <c r="H168" s="6"/>
      <c r="I168" s="6"/>
      <c r="J168" s="6"/>
      <c r="K168" s="250">
        <v>0</v>
      </c>
      <c r="L168" s="23">
        <v>0</v>
      </c>
      <c r="M168" s="251">
        <f t="shared" si="22"/>
        <v>0</v>
      </c>
      <c r="N168" s="251">
        <f t="shared" si="23"/>
        <v>0</v>
      </c>
      <c r="O168" s="41">
        <f t="shared" si="24"/>
        <v>0</v>
      </c>
      <c r="P168" s="41">
        <f t="shared" si="25"/>
        <v>0</v>
      </c>
    </row>
    <row r="169" spans="1:16" ht="51">
      <c r="A169" s="1" t="s">
        <v>94</v>
      </c>
      <c r="B169" s="2" t="s">
        <v>408</v>
      </c>
      <c r="C169" s="28" t="s">
        <v>410</v>
      </c>
      <c r="D169" s="28" t="s">
        <v>409</v>
      </c>
      <c r="E169" s="85" t="s">
        <v>30</v>
      </c>
      <c r="F169" s="28">
        <v>2</v>
      </c>
      <c r="G169" s="69"/>
      <c r="H169" s="69"/>
      <c r="I169" s="69"/>
      <c r="J169" s="69"/>
      <c r="K169" s="250">
        <v>0</v>
      </c>
      <c r="L169" s="23">
        <v>0</v>
      </c>
      <c r="M169" s="251">
        <f t="shared" si="22"/>
        <v>0</v>
      </c>
      <c r="N169" s="251">
        <f t="shared" si="23"/>
        <v>0</v>
      </c>
      <c r="O169" s="41">
        <f t="shared" si="24"/>
        <v>0</v>
      </c>
      <c r="P169" s="41">
        <f t="shared" si="25"/>
        <v>0</v>
      </c>
    </row>
    <row r="170" spans="1:16" ht="51">
      <c r="A170" s="1" t="s">
        <v>97</v>
      </c>
      <c r="B170" s="2" t="s">
        <v>411</v>
      </c>
      <c r="C170" s="28" t="s">
        <v>413</v>
      </c>
      <c r="D170" s="3" t="s">
        <v>412</v>
      </c>
      <c r="E170" s="56" t="s">
        <v>30</v>
      </c>
      <c r="F170" s="5">
        <v>7</v>
      </c>
      <c r="G170" s="6"/>
      <c r="H170" s="6"/>
      <c r="I170" s="6"/>
      <c r="J170" s="6"/>
      <c r="K170" s="250">
        <v>0</v>
      </c>
      <c r="L170" s="23">
        <v>0</v>
      </c>
      <c r="M170" s="251">
        <f t="shared" si="22"/>
        <v>0</v>
      </c>
      <c r="N170" s="251">
        <f t="shared" si="23"/>
        <v>0</v>
      </c>
      <c r="O170" s="41">
        <f t="shared" si="24"/>
        <v>0</v>
      </c>
      <c r="P170" s="41">
        <f t="shared" si="25"/>
        <v>0</v>
      </c>
    </row>
    <row r="171" spans="1:16" ht="191.25">
      <c r="A171" s="1" t="s">
        <v>193</v>
      </c>
      <c r="B171" s="2" t="s">
        <v>414</v>
      </c>
      <c r="C171" s="28" t="s">
        <v>416</v>
      </c>
      <c r="D171" s="3" t="s">
        <v>415</v>
      </c>
      <c r="E171" s="56" t="s">
        <v>17</v>
      </c>
      <c r="F171" s="5">
        <v>3</v>
      </c>
      <c r="G171" s="6"/>
      <c r="H171" s="6"/>
      <c r="I171" s="6"/>
      <c r="J171" s="6"/>
      <c r="K171" s="250">
        <v>0</v>
      </c>
      <c r="L171" s="23">
        <v>0</v>
      </c>
      <c r="M171" s="251">
        <f t="shared" si="22"/>
        <v>0</v>
      </c>
      <c r="N171" s="251">
        <f t="shared" si="23"/>
        <v>0</v>
      </c>
      <c r="O171" s="41">
        <f t="shared" si="24"/>
        <v>0</v>
      </c>
      <c r="P171" s="41">
        <f t="shared" si="25"/>
        <v>0</v>
      </c>
    </row>
    <row r="172" spans="1:16" ht="102">
      <c r="A172" s="1" t="s">
        <v>101</v>
      </c>
      <c r="B172" s="2" t="s">
        <v>417</v>
      </c>
      <c r="C172" s="28" t="s">
        <v>419</v>
      </c>
      <c r="D172" s="3" t="s">
        <v>418</v>
      </c>
      <c r="E172" s="56" t="s">
        <v>17</v>
      </c>
      <c r="F172" s="5">
        <v>27</v>
      </c>
      <c r="G172" s="6"/>
      <c r="H172" s="6"/>
      <c r="I172" s="6"/>
      <c r="J172" s="6"/>
      <c r="K172" s="250">
        <v>0</v>
      </c>
      <c r="L172" s="23">
        <v>0</v>
      </c>
      <c r="M172" s="251">
        <f t="shared" si="22"/>
        <v>0</v>
      </c>
      <c r="N172" s="251">
        <f t="shared" si="23"/>
        <v>0</v>
      </c>
      <c r="O172" s="41">
        <f t="shared" si="24"/>
        <v>0</v>
      </c>
      <c r="P172" s="41">
        <f t="shared" si="25"/>
        <v>0</v>
      </c>
    </row>
    <row r="173" spans="1:16" ht="191.25">
      <c r="A173" s="1" t="s">
        <v>105</v>
      </c>
      <c r="B173" s="2" t="s">
        <v>420</v>
      </c>
      <c r="C173" s="28" t="s">
        <v>422</v>
      </c>
      <c r="D173" s="3" t="s">
        <v>421</v>
      </c>
      <c r="E173" s="56" t="s">
        <v>17</v>
      </c>
      <c r="F173" s="5">
        <v>36</v>
      </c>
      <c r="G173" s="6"/>
      <c r="H173" s="6"/>
      <c r="I173" s="6"/>
      <c r="J173" s="6"/>
      <c r="K173" s="250">
        <v>0</v>
      </c>
      <c r="L173" s="23">
        <v>0</v>
      </c>
      <c r="M173" s="251">
        <f t="shared" si="22"/>
        <v>0</v>
      </c>
      <c r="N173" s="251">
        <f t="shared" si="23"/>
        <v>0</v>
      </c>
      <c r="O173" s="41">
        <f t="shared" si="24"/>
        <v>0</v>
      </c>
      <c r="P173" s="41">
        <f t="shared" si="25"/>
        <v>0</v>
      </c>
    </row>
    <row r="174" spans="1:16" ht="191.25">
      <c r="A174" s="1" t="s">
        <v>109</v>
      </c>
      <c r="B174" s="2" t="s">
        <v>423</v>
      </c>
      <c r="C174" s="28" t="s">
        <v>425</v>
      </c>
      <c r="D174" s="3" t="s">
        <v>424</v>
      </c>
      <c r="E174" s="56" t="s">
        <v>17</v>
      </c>
      <c r="F174" s="5">
        <v>17</v>
      </c>
      <c r="G174" s="6"/>
      <c r="H174" s="6"/>
      <c r="I174" s="6"/>
      <c r="J174" s="6"/>
      <c r="K174" s="250">
        <v>0</v>
      </c>
      <c r="L174" s="23">
        <v>0</v>
      </c>
      <c r="M174" s="251">
        <f t="shared" si="22"/>
        <v>0</v>
      </c>
      <c r="N174" s="251">
        <f t="shared" si="23"/>
        <v>0</v>
      </c>
      <c r="O174" s="41">
        <f t="shared" si="24"/>
        <v>0</v>
      </c>
      <c r="P174" s="41">
        <f t="shared" si="25"/>
        <v>0</v>
      </c>
    </row>
    <row r="175" spans="1:16" ht="191.25">
      <c r="A175" s="1" t="s">
        <v>204</v>
      </c>
      <c r="B175" s="2" t="s">
        <v>426</v>
      </c>
      <c r="C175" s="28" t="s">
        <v>428</v>
      </c>
      <c r="D175" s="3" t="s">
        <v>427</v>
      </c>
      <c r="E175" s="56" t="s">
        <v>17</v>
      </c>
      <c r="F175" s="5">
        <v>16</v>
      </c>
      <c r="G175" s="6"/>
      <c r="H175" s="6"/>
      <c r="I175" s="6"/>
      <c r="J175" s="6"/>
      <c r="K175" s="250">
        <v>0</v>
      </c>
      <c r="L175" s="23">
        <v>0</v>
      </c>
      <c r="M175" s="251">
        <f t="shared" si="22"/>
        <v>0</v>
      </c>
      <c r="N175" s="251">
        <f t="shared" si="23"/>
        <v>0</v>
      </c>
      <c r="O175" s="41">
        <f t="shared" si="24"/>
        <v>0</v>
      </c>
      <c r="P175" s="41">
        <f t="shared" si="25"/>
        <v>0</v>
      </c>
    </row>
    <row r="176" spans="1:16" ht="191.25">
      <c r="A176" s="1" t="s">
        <v>112</v>
      </c>
      <c r="B176" s="70" t="s">
        <v>429</v>
      </c>
      <c r="C176" s="28" t="s">
        <v>431</v>
      </c>
      <c r="D176" s="71" t="s">
        <v>430</v>
      </c>
      <c r="E176" s="58" t="s">
        <v>17</v>
      </c>
      <c r="F176" s="72">
        <v>4</v>
      </c>
      <c r="G176" s="73"/>
      <c r="H176" s="73"/>
      <c r="I176" s="73"/>
      <c r="J176" s="73"/>
      <c r="K176" s="250">
        <v>0</v>
      </c>
      <c r="L176" s="23">
        <v>0</v>
      </c>
      <c r="M176" s="251">
        <f t="shared" si="22"/>
        <v>0</v>
      </c>
      <c r="N176" s="251">
        <f t="shared" si="23"/>
        <v>0</v>
      </c>
      <c r="O176" s="41">
        <f t="shared" si="24"/>
        <v>0</v>
      </c>
      <c r="P176" s="41">
        <f t="shared" si="25"/>
        <v>0</v>
      </c>
    </row>
    <row r="177" spans="1:16" ht="51">
      <c r="A177" s="1" t="s">
        <v>115</v>
      </c>
      <c r="B177" s="74" t="s">
        <v>432</v>
      </c>
      <c r="C177" s="76" t="s">
        <v>434</v>
      </c>
      <c r="D177" s="75" t="s">
        <v>433</v>
      </c>
      <c r="E177" s="62" t="s">
        <v>17</v>
      </c>
      <c r="F177" s="61">
        <v>1</v>
      </c>
      <c r="G177" s="197"/>
      <c r="H177" s="197"/>
      <c r="I177" s="197"/>
      <c r="J177" s="197"/>
      <c r="K177" s="250">
        <v>0</v>
      </c>
      <c r="L177" s="23">
        <v>0</v>
      </c>
      <c r="M177" s="251">
        <f t="shared" si="22"/>
        <v>0</v>
      </c>
      <c r="N177" s="251">
        <f t="shared" si="23"/>
        <v>0</v>
      </c>
      <c r="O177" s="41">
        <f t="shared" si="24"/>
        <v>0</v>
      </c>
      <c r="P177" s="41">
        <f t="shared" si="25"/>
        <v>0</v>
      </c>
    </row>
    <row r="178" spans="1:16" ht="191.25">
      <c r="A178" s="1" t="s">
        <v>217</v>
      </c>
      <c r="B178" s="77" t="s">
        <v>435</v>
      </c>
      <c r="C178" s="28" t="s">
        <v>437</v>
      </c>
      <c r="D178" s="78" t="s">
        <v>436</v>
      </c>
      <c r="E178" s="63" t="s">
        <v>17</v>
      </c>
      <c r="F178" s="79">
        <v>2</v>
      </c>
      <c r="G178" s="80"/>
      <c r="H178" s="80"/>
      <c r="I178" s="80"/>
      <c r="J178" s="80"/>
      <c r="K178" s="250">
        <v>0</v>
      </c>
      <c r="L178" s="23">
        <v>0</v>
      </c>
      <c r="M178" s="251">
        <f t="shared" si="22"/>
        <v>0</v>
      </c>
      <c r="N178" s="251">
        <f t="shared" si="23"/>
        <v>0</v>
      </c>
      <c r="O178" s="41">
        <f t="shared" si="24"/>
        <v>0</v>
      </c>
      <c r="P178" s="41">
        <f t="shared" si="25"/>
        <v>0</v>
      </c>
    </row>
    <row r="179" spans="1:16" ht="25.5">
      <c r="A179" s="1" t="s">
        <v>118</v>
      </c>
      <c r="B179" s="2" t="s">
        <v>438</v>
      </c>
      <c r="C179" s="28" t="s">
        <v>440</v>
      </c>
      <c r="D179" s="25" t="s">
        <v>439</v>
      </c>
      <c r="E179" s="56" t="s">
        <v>17</v>
      </c>
      <c r="F179" s="28">
        <v>2</v>
      </c>
      <c r="G179" s="69"/>
      <c r="H179" s="69"/>
      <c r="I179" s="69"/>
      <c r="J179" s="69"/>
      <c r="K179" s="250">
        <v>0</v>
      </c>
      <c r="L179" s="23">
        <v>0</v>
      </c>
      <c r="M179" s="251">
        <f t="shared" si="22"/>
        <v>0</v>
      </c>
      <c r="N179" s="251">
        <f t="shared" si="23"/>
        <v>0</v>
      </c>
      <c r="O179" s="41">
        <f t="shared" si="24"/>
        <v>0</v>
      </c>
      <c r="P179" s="41">
        <f t="shared" si="25"/>
        <v>0</v>
      </c>
    </row>
    <row r="180" spans="1:16" ht="25.5">
      <c r="A180" s="1" t="s">
        <v>122</v>
      </c>
      <c r="B180" s="2" t="s">
        <v>441</v>
      </c>
      <c r="C180" s="28" t="s">
        <v>443</v>
      </c>
      <c r="D180" s="3" t="s">
        <v>442</v>
      </c>
      <c r="E180" s="56" t="s">
        <v>17</v>
      </c>
      <c r="F180" s="5">
        <v>13</v>
      </c>
      <c r="G180" s="6"/>
      <c r="H180" s="6"/>
      <c r="I180" s="6"/>
      <c r="J180" s="6"/>
      <c r="K180" s="250">
        <v>0</v>
      </c>
      <c r="L180" s="23">
        <v>0</v>
      </c>
      <c r="M180" s="251">
        <f t="shared" si="22"/>
        <v>0</v>
      </c>
      <c r="N180" s="251">
        <f t="shared" si="23"/>
        <v>0</v>
      </c>
      <c r="O180" s="41">
        <f t="shared" si="24"/>
        <v>0</v>
      </c>
      <c r="P180" s="41">
        <f t="shared" si="25"/>
        <v>0</v>
      </c>
    </row>
    <row r="181" spans="1:16" ht="25.5">
      <c r="A181" s="1" t="s">
        <v>126</v>
      </c>
      <c r="B181" s="215" t="s">
        <v>797</v>
      </c>
      <c r="C181" s="51" t="s">
        <v>445</v>
      </c>
      <c r="D181" s="71" t="s">
        <v>444</v>
      </c>
      <c r="E181" s="58" t="s">
        <v>17</v>
      </c>
      <c r="F181" s="72">
        <v>12</v>
      </c>
      <c r="G181" s="73"/>
      <c r="H181" s="73"/>
      <c r="I181" s="73"/>
      <c r="J181" s="73"/>
      <c r="K181" s="250">
        <v>0</v>
      </c>
      <c r="L181" s="23">
        <v>0</v>
      </c>
      <c r="M181" s="256">
        <f t="shared" si="22"/>
        <v>0</v>
      </c>
      <c r="N181" s="256">
        <f t="shared" si="23"/>
        <v>0</v>
      </c>
      <c r="O181" s="200">
        <f t="shared" si="24"/>
        <v>0</v>
      </c>
      <c r="P181" s="200">
        <f t="shared" si="25"/>
        <v>0</v>
      </c>
    </row>
    <row r="182" spans="1:16" ht="15.75">
      <c r="A182" s="243" t="s">
        <v>1201</v>
      </c>
      <c r="B182" s="244"/>
      <c r="C182" s="244"/>
      <c r="D182" s="244"/>
      <c r="E182" s="244"/>
      <c r="F182" s="244"/>
      <c r="G182" s="244"/>
      <c r="H182" s="244"/>
      <c r="I182" s="244"/>
      <c r="J182" s="244"/>
      <c r="K182" s="244"/>
      <c r="L182" s="244"/>
      <c r="M182" s="244"/>
      <c r="N182" s="245"/>
      <c r="O182" s="222">
        <f>SUM(O149:O181)</f>
        <v>0</v>
      </c>
      <c r="P182" s="222">
        <f>SUM(P149:P181)</f>
        <v>0</v>
      </c>
    </row>
    <row r="183" spans="1:16" s="199" customFormat="1" ht="15.75" thickBot="1">
      <c r="A183" s="198"/>
      <c r="B183" s="178"/>
      <c r="C183" s="179"/>
      <c r="D183" s="179"/>
      <c r="E183" s="157"/>
      <c r="F183" s="179"/>
      <c r="G183" s="179"/>
      <c r="H183" s="179"/>
      <c r="I183" s="179"/>
      <c r="J183" s="179"/>
      <c r="K183" s="176"/>
      <c r="L183" s="176"/>
      <c r="M183" s="176"/>
      <c r="N183" s="176"/>
      <c r="O183" s="176"/>
      <c r="P183" s="176"/>
    </row>
    <row r="184" spans="1:16" ht="24" thickBot="1">
      <c r="A184" s="233" t="s">
        <v>1207</v>
      </c>
      <c r="B184" s="234"/>
      <c r="C184" s="235"/>
      <c r="D184" s="160"/>
      <c r="E184" s="161"/>
      <c r="F184" s="160"/>
      <c r="G184" s="162"/>
      <c r="H184" s="162"/>
      <c r="I184" s="162"/>
      <c r="J184" s="162"/>
      <c r="K184" s="162"/>
      <c r="L184" s="160"/>
      <c r="M184" s="160"/>
      <c r="N184" s="160"/>
      <c r="O184" s="160"/>
      <c r="P184" s="163"/>
    </row>
    <row r="185" spans="1:16" ht="65.25" thickBot="1">
      <c r="A185" s="206" t="s">
        <v>0</v>
      </c>
      <c r="B185" s="207" t="s">
        <v>1193</v>
      </c>
      <c r="C185" s="208" t="s">
        <v>1</v>
      </c>
      <c r="D185" s="207" t="s">
        <v>1177</v>
      </c>
      <c r="E185" s="208" t="s">
        <v>1194</v>
      </c>
      <c r="F185" s="208" t="s">
        <v>2</v>
      </c>
      <c r="G185" s="209" t="s">
        <v>3</v>
      </c>
      <c r="H185" s="209" t="s">
        <v>4</v>
      </c>
      <c r="I185" s="209" t="s">
        <v>5</v>
      </c>
      <c r="J185" s="210" t="s">
        <v>6</v>
      </c>
      <c r="K185" s="208" t="s">
        <v>7</v>
      </c>
      <c r="L185" s="208" t="s">
        <v>8</v>
      </c>
      <c r="M185" s="208" t="s">
        <v>9</v>
      </c>
      <c r="N185" s="208" t="s">
        <v>10</v>
      </c>
      <c r="O185" s="208" t="s">
        <v>11</v>
      </c>
      <c r="P185" s="211" t="s">
        <v>12</v>
      </c>
    </row>
    <row r="186" spans="1:16" ht="15.75" thickBot="1">
      <c r="A186" s="170">
        <v>1</v>
      </c>
      <c r="B186" s="171">
        <v>2</v>
      </c>
      <c r="C186" s="171">
        <v>3</v>
      </c>
      <c r="D186" s="171">
        <v>4</v>
      </c>
      <c r="E186" s="171">
        <v>5</v>
      </c>
      <c r="F186" s="171">
        <v>6</v>
      </c>
      <c r="G186" s="173">
        <v>7</v>
      </c>
      <c r="H186" s="173">
        <v>8</v>
      </c>
      <c r="I186" s="173">
        <v>9</v>
      </c>
      <c r="J186" s="173">
        <v>10</v>
      </c>
      <c r="K186" s="173">
        <v>11</v>
      </c>
      <c r="L186" s="171">
        <v>12</v>
      </c>
      <c r="M186" s="171" t="s">
        <v>1195</v>
      </c>
      <c r="N186" s="171" t="s">
        <v>1196</v>
      </c>
      <c r="O186" s="171" t="s">
        <v>1197</v>
      </c>
      <c r="P186" s="174" t="s">
        <v>1198</v>
      </c>
    </row>
    <row r="187" spans="1:16" ht="26.25">
      <c r="A187" s="201" t="s">
        <v>13</v>
      </c>
      <c r="B187" s="77" t="s">
        <v>446</v>
      </c>
      <c r="C187" s="202" t="s">
        <v>448</v>
      </c>
      <c r="D187" s="78" t="s">
        <v>447</v>
      </c>
      <c r="E187" s="203" t="s">
        <v>30</v>
      </c>
      <c r="F187" s="202">
        <v>1</v>
      </c>
      <c r="G187" s="204"/>
      <c r="H187" s="204"/>
      <c r="I187" s="204"/>
      <c r="J187" s="204"/>
      <c r="K187" s="263">
        <v>0</v>
      </c>
      <c r="L187" s="258">
        <v>0</v>
      </c>
      <c r="M187" s="254">
        <f t="shared" ref="M187:M203" si="26">L187/100*K187</f>
        <v>0</v>
      </c>
      <c r="N187" s="254">
        <f t="shared" ref="N187:N203" si="27">K187+M187</f>
        <v>0</v>
      </c>
      <c r="O187" s="205">
        <f>F187*K187</f>
        <v>0</v>
      </c>
      <c r="P187" s="205">
        <f>F187*N187</f>
        <v>0</v>
      </c>
    </row>
    <row r="188" spans="1:16" ht="26.25">
      <c r="A188" s="1" t="s">
        <v>18</v>
      </c>
      <c r="B188" s="2" t="s">
        <v>449</v>
      </c>
      <c r="C188" s="20" t="s">
        <v>451</v>
      </c>
      <c r="D188" s="3" t="s">
        <v>450</v>
      </c>
      <c r="E188" s="56" t="s">
        <v>30</v>
      </c>
      <c r="F188" s="5">
        <v>8</v>
      </c>
      <c r="G188" s="6"/>
      <c r="H188" s="6"/>
      <c r="I188" s="6"/>
      <c r="J188" s="6"/>
      <c r="K188" s="263">
        <v>0</v>
      </c>
      <c r="L188" s="258">
        <v>0</v>
      </c>
      <c r="M188" s="249">
        <f t="shared" si="26"/>
        <v>0</v>
      </c>
      <c r="N188" s="249">
        <f t="shared" si="27"/>
        <v>0</v>
      </c>
      <c r="O188" s="7">
        <f t="shared" ref="O188:O203" si="28">F188*K188</f>
        <v>0</v>
      </c>
      <c r="P188" s="7">
        <f t="shared" ref="P188:P203" si="29">F188*N188</f>
        <v>0</v>
      </c>
    </row>
    <row r="189" spans="1:16" ht="26.25">
      <c r="A189" s="1" t="s">
        <v>22</v>
      </c>
      <c r="B189" s="2" t="s">
        <v>452</v>
      </c>
      <c r="C189" s="20" t="s">
        <v>454</v>
      </c>
      <c r="D189" s="3" t="s">
        <v>453</v>
      </c>
      <c r="E189" s="16" t="s">
        <v>30</v>
      </c>
      <c r="F189" s="20">
        <v>1</v>
      </c>
      <c r="G189" s="81"/>
      <c r="H189" s="81"/>
      <c r="I189" s="81"/>
      <c r="J189" s="81"/>
      <c r="K189" s="263">
        <v>0</v>
      </c>
      <c r="L189" s="258">
        <v>0</v>
      </c>
      <c r="M189" s="249">
        <f t="shared" si="26"/>
        <v>0</v>
      </c>
      <c r="N189" s="249">
        <f t="shared" si="27"/>
        <v>0</v>
      </c>
      <c r="O189" s="7">
        <f t="shared" si="28"/>
        <v>0</v>
      </c>
      <c r="P189" s="7">
        <f t="shared" si="29"/>
        <v>0</v>
      </c>
    </row>
    <row r="190" spans="1:16" ht="26.25">
      <c r="A190" s="1" t="s">
        <v>26</v>
      </c>
      <c r="B190" s="2" t="s">
        <v>455</v>
      </c>
      <c r="C190" s="20" t="s">
        <v>457</v>
      </c>
      <c r="D190" s="3" t="s">
        <v>456</v>
      </c>
      <c r="E190" s="56" t="s">
        <v>30</v>
      </c>
      <c r="F190" s="5">
        <v>45</v>
      </c>
      <c r="G190" s="6"/>
      <c r="H190" s="6"/>
      <c r="I190" s="6"/>
      <c r="J190" s="6"/>
      <c r="K190" s="263">
        <v>0</v>
      </c>
      <c r="L190" s="258">
        <v>0</v>
      </c>
      <c r="M190" s="249">
        <f t="shared" si="26"/>
        <v>0</v>
      </c>
      <c r="N190" s="249">
        <f t="shared" si="27"/>
        <v>0</v>
      </c>
      <c r="O190" s="7">
        <f t="shared" si="28"/>
        <v>0</v>
      </c>
      <c r="P190" s="7">
        <f t="shared" si="29"/>
        <v>0</v>
      </c>
    </row>
    <row r="191" spans="1:16" ht="26.25">
      <c r="A191" s="1" t="s">
        <v>31</v>
      </c>
      <c r="B191" s="2" t="s">
        <v>458</v>
      </c>
      <c r="C191" s="20" t="s">
        <v>460</v>
      </c>
      <c r="D191" s="3" t="s">
        <v>459</v>
      </c>
      <c r="E191" s="56" t="s">
        <v>30</v>
      </c>
      <c r="F191" s="5">
        <v>4</v>
      </c>
      <c r="G191" s="6"/>
      <c r="H191" s="6"/>
      <c r="I191" s="6"/>
      <c r="J191" s="6"/>
      <c r="K191" s="263">
        <v>0</v>
      </c>
      <c r="L191" s="258">
        <v>0</v>
      </c>
      <c r="M191" s="249">
        <f t="shared" si="26"/>
        <v>0</v>
      </c>
      <c r="N191" s="249">
        <f t="shared" si="27"/>
        <v>0</v>
      </c>
      <c r="O191" s="7">
        <f t="shared" si="28"/>
        <v>0</v>
      </c>
      <c r="P191" s="7">
        <f t="shared" si="29"/>
        <v>0</v>
      </c>
    </row>
    <row r="192" spans="1:16" ht="26.25">
      <c r="A192" s="1" t="s">
        <v>35</v>
      </c>
      <c r="B192" s="2" t="s">
        <v>461</v>
      </c>
      <c r="C192" s="20" t="s">
        <v>463</v>
      </c>
      <c r="D192" s="3" t="s">
        <v>462</v>
      </c>
      <c r="E192" s="56" t="s">
        <v>30</v>
      </c>
      <c r="F192" s="5">
        <v>4</v>
      </c>
      <c r="G192" s="6"/>
      <c r="H192" s="6"/>
      <c r="I192" s="6"/>
      <c r="J192" s="6"/>
      <c r="K192" s="263">
        <v>0</v>
      </c>
      <c r="L192" s="258">
        <v>0</v>
      </c>
      <c r="M192" s="249">
        <f t="shared" si="26"/>
        <v>0</v>
      </c>
      <c r="N192" s="249">
        <f t="shared" si="27"/>
        <v>0</v>
      </c>
      <c r="O192" s="7">
        <f t="shared" si="28"/>
        <v>0</v>
      </c>
      <c r="P192" s="7">
        <f t="shared" si="29"/>
        <v>0</v>
      </c>
    </row>
    <row r="193" spans="1:16" ht="26.25">
      <c r="A193" s="1" t="s">
        <v>39</v>
      </c>
      <c r="B193" s="2" t="s">
        <v>464</v>
      </c>
      <c r="C193" s="28" t="s">
        <v>466</v>
      </c>
      <c r="D193" s="3" t="s">
        <v>465</v>
      </c>
      <c r="E193" s="85" t="s">
        <v>30</v>
      </c>
      <c r="F193" s="28">
        <v>1</v>
      </c>
      <c r="G193" s="69"/>
      <c r="H193" s="69"/>
      <c r="I193" s="69"/>
      <c r="J193" s="69"/>
      <c r="K193" s="263">
        <v>0</v>
      </c>
      <c r="L193" s="258">
        <v>0</v>
      </c>
      <c r="M193" s="249">
        <f t="shared" si="26"/>
        <v>0</v>
      </c>
      <c r="N193" s="249">
        <f t="shared" si="27"/>
        <v>0</v>
      </c>
      <c r="O193" s="7">
        <f t="shared" si="28"/>
        <v>0</v>
      </c>
      <c r="P193" s="7">
        <f t="shared" si="29"/>
        <v>0</v>
      </c>
    </row>
    <row r="194" spans="1:16" ht="26.25">
      <c r="A194" s="1" t="s">
        <v>43</v>
      </c>
      <c r="B194" s="2" t="s">
        <v>467</v>
      </c>
      <c r="C194" s="20" t="s">
        <v>469</v>
      </c>
      <c r="D194" s="3" t="s">
        <v>468</v>
      </c>
      <c r="E194" s="56" t="s">
        <v>30</v>
      </c>
      <c r="F194" s="5">
        <v>8</v>
      </c>
      <c r="G194" s="6"/>
      <c r="H194" s="6"/>
      <c r="I194" s="6"/>
      <c r="J194" s="6"/>
      <c r="K194" s="263">
        <v>0</v>
      </c>
      <c r="L194" s="258">
        <v>0</v>
      </c>
      <c r="M194" s="249">
        <f t="shared" si="26"/>
        <v>0</v>
      </c>
      <c r="N194" s="249">
        <f t="shared" si="27"/>
        <v>0</v>
      </c>
      <c r="O194" s="7">
        <f t="shared" si="28"/>
        <v>0</v>
      </c>
      <c r="P194" s="7">
        <f t="shared" si="29"/>
        <v>0</v>
      </c>
    </row>
    <row r="195" spans="1:16" ht="26.25">
      <c r="A195" s="1" t="s">
        <v>47</v>
      </c>
      <c r="B195" s="2" t="s">
        <v>470</v>
      </c>
      <c r="C195" s="20" t="s">
        <v>472</v>
      </c>
      <c r="D195" s="3" t="s">
        <v>471</v>
      </c>
      <c r="E195" s="56" t="s">
        <v>30</v>
      </c>
      <c r="F195" s="5">
        <v>16</v>
      </c>
      <c r="G195" s="6"/>
      <c r="H195" s="6"/>
      <c r="I195" s="6"/>
      <c r="J195" s="6"/>
      <c r="K195" s="263">
        <v>0</v>
      </c>
      <c r="L195" s="258">
        <v>0</v>
      </c>
      <c r="M195" s="249">
        <f t="shared" si="26"/>
        <v>0</v>
      </c>
      <c r="N195" s="249">
        <f t="shared" si="27"/>
        <v>0</v>
      </c>
      <c r="O195" s="7">
        <f t="shared" si="28"/>
        <v>0</v>
      </c>
      <c r="P195" s="7">
        <f t="shared" si="29"/>
        <v>0</v>
      </c>
    </row>
    <row r="196" spans="1:16" ht="26.25">
      <c r="A196" s="1" t="s">
        <v>51</v>
      </c>
      <c r="B196" s="2" t="s">
        <v>473</v>
      </c>
      <c r="C196" s="28" t="s">
        <v>475</v>
      </c>
      <c r="D196" s="3" t="s">
        <v>474</v>
      </c>
      <c r="E196" s="56" t="s">
        <v>30</v>
      </c>
      <c r="F196" s="28">
        <v>1</v>
      </c>
      <c r="G196" s="69"/>
      <c r="H196" s="69"/>
      <c r="I196" s="69"/>
      <c r="J196" s="69"/>
      <c r="K196" s="263">
        <v>0</v>
      </c>
      <c r="L196" s="258">
        <v>0</v>
      </c>
      <c r="M196" s="249">
        <f t="shared" si="26"/>
        <v>0</v>
      </c>
      <c r="N196" s="249">
        <f t="shared" si="27"/>
        <v>0</v>
      </c>
      <c r="O196" s="7">
        <f t="shared" si="28"/>
        <v>0</v>
      </c>
      <c r="P196" s="7">
        <f t="shared" si="29"/>
        <v>0</v>
      </c>
    </row>
    <row r="197" spans="1:16" ht="26.25">
      <c r="A197" s="1" t="s">
        <v>55</v>
      </c>
      <c r="B197" s="2" t="s">
        <v>476</v>
      </c>
      <c r="C197" s="20" t="s">
        <v>478</v>
      </c>
      <c r="D197" s="3" t="s">
        <v>477</v>
      </c>
      <c r="E197" s="56" t="s">
        <v>30</v>
      </c>
      <c r="F197" s="5">
        <v>28</v>
      </c>
      <c r="G197" s="6"/>
      <c r="H197" s="6"/>
      <c r="I197" s="6"/>
      <c r="J197" s="6"/>
      <c r="K197" s="263">
        <v>0</v>
      </c>
      <c r="L197" s="258">
        <v>0</v>
      </c>
      <c r="M197" s="249">
        <f t="shared" si="26"/>
        <v>0</v>
      </c>
      <c r="N197" s="249">
        <f t="shared" si="27"/>
        <v>0</v>
      </c>
      <c r="O197" s="7">
        <f t="shared" si="28"/>
        <v>0</v>
      </c>
      <c r="P197" s="7">
        <f t="shared" si="29"/>
        <v>0</v>
      </c>
    </row>
    <row r="198" spans="1:16" ht="26.25">
      <c r="A198" s="1" t="s">
        <v>59</v>
      </c>
      <c r="B198" s="2" t="s">
        <v>479</v>
      </c>
      <c r="C198" s="20" t="s">
        <v>481</v>
      </c>
      <c r="D198" s="3" t="s">
        <v>480</v>
      </c>
      <c r="E198" s="56" t="s">
        <v>30</v>
      </c>
      <c r="F198" s="20">
        <v>1</v>
      </c>
      <c r="G198" s="81"/>
      <c r="H198" s="81"/>
      <c r="I198" s="81"/>
      <c r="J198" s="81"/>
      <c r="K198" s="263">
        <v>0</v>
      </c>
      <c r="L198" s="258">
        <v>0</v>
      </c>
      <c r="M198" s="249">
        <f t="shared" si="26"/>
        <v>0</v>
      </c>
      <c r="N198" s="249">
        <f t="shared" si="27"/>
        <v>0</v>
      </c>
      <c r="O198" s="7">
        <f>F198*K198</f>
        <v>0</v>
      </c>
      <c r="P198" s="7">
        <f t="shared" si="29"/>
        <v>0</v>
      </c>
    </row>
    <row r="199" spans="1:16" ht="26.25">
      <c r="A199" s="1" t="s">
        <v>63</v>
      </c>
      <c r="B199" s="2" t="s">
        <v>482</v>
      </c>
      <c r="C199" s="20" t="s">
        <v>484</v>
      </c>
      <c r="D199" s="3" t="s">
        <v>483</v>
      </c>
      <c r="E199" s="56" t="s">
        <v>30</v>
      </c>
      <c r="F199" s="20">
        <v>1</v>
      </c>
      <c r="G199" s="81"/>
      <c r="H199" s="81"/>
      <c r="I199" s="81"/>
      <c r="J199" s="81"/>
      <c r="K199" s="263">
        <v>0</v>
      </c>
      <c r="L199" s="258">
        <v>0</v>
      </c>
      <c r="M199" s="249">
        <f t="shared" si="26"/>
        <v>0</v>
      </c>
      <c r="N199" s="249">
        <f t="shared" si="27"/>
        <v>0</v>
      </c>
      <c r="O199" s="7">
        <f t="shared" si="28"/>
        <v>0</v>
      </c>
      <c r="P199" s="7">
        <f t="shared" si="29"/>
        <v>0</v>
      </c>
    </row>
    <row r="200" spans="1:16" ht="26.25">
      <c r="A200" s="1" t="s">
        <v>67</v>
      </c>
      <c r="B200" s="2" t="s">
        <v>485</v>
      </c>
      <c r="C200" s="20" t="s">
        <v>487</v>
      </c>
      <c r="D200" s="3" t="s">
        <v>486</v>
      </c>
      <c r="E200" s="56" t="s">
        <v>30</v>
      </c>
      <c r="F200" s="5">
        <v>5</v>
      </c>
      <c r="G200" s="6"/>
      <c r="H200" s="6"/>
      <c r="I200" s="6"/>
      <c r="J200" s="6"/>
      <c r="K200" s="263">
        <v>0</v>
      </c>
      <c r="L200" s="258">
        <v>0</v>
      </c>
      <c r="M200" s="249">
        <f t="shared" si="26"/>
        <v>0</v>
      </c>
      <c r="N200" s="249">
        <f t="shared" si="27"/>
        <v>0</v>
      </c>
      <c r="O200" s="7">
        <f t="shared" si="28"/>
        <v>0</v>
      </c>
      <c r="P200" s="7">
        <f t="shared" si="29"/>
        <v>0</v>
      </c>
    </row>
    <row r="201" spans="1:16">
      <c r="A201" s="1" t="s">
        <v>71</v>
      </c>
      <c r="B201" s="2" t="s">
        <v>488</v>
      </c>
      <c r="C201" s="28" t="s">
        <v>490</v>
      </c>
      <c r="D201" s="3" t="s">
        <v>489</v>
      </c>
      <c r="E201" s="56" t="s">
        <v>30</v>
      </c>
      <c r="F201" s="5">
        <v>10</v>
      </c>
      <c r="G201" s="6"/>
      <c r="H201" s="6"/>
      <c r="I201" s="6"/>
      <c r="J201" s="6"/>
      <c r="K201" s="263">
        <v>0</v>
      </c>
      <c r="L201" s="258">
        <v>0</v>
      </c>
      <c r="M201" s="249">
        <f t="shared" si="26"/>
        <v>0</v>
      </c>
      <c r="N201" s="249">
        <f t="shared" si="27"/>
        <v>0</v>
      </c>
      <c r="O201" s="7">
        <f t="shared" si="28"/>
        <v>0</v>
      </c>
      <c r="P201" s="7">
        <f t="shared" si="29"/>
        <v>0</v>
      </c>
    </row>
    <row r="202" spans="1:16" ht="25.5">
      <c r="A202" s="1" t="s">
        <v>74</v>
      </c>
      <c r="B202" s="2" t="s">
        <v>491</v>
      </c>
      <c r="C202" s="20" t="s">
        <v>493</v>
      </c>
      <c r="D202" s="25" t="s">
        <v>492</v>
      </c>
      <c r="E202" s="56" t="s">
        <v>30</v>
      </c>
      <c r="F202" s="20">
        <v>1</v>
      </c>
      <c r="G202" s="81"/>
      <c r="H202" s="81"/>
      <c r="I202" s="81"/>
      <c r="J202" s="81"/>
      <c r="K202" s="263">
        <v>0</v>
      </c>
      <c r="L202" s="258">
        <v>0</v>
      </c>
      <c r="M202" s="249">
        <f t="shared" si="26"/>
        <v>0</v>
      </c>
      <c r="N202" s="249">
        <f t="shared" si="27"/>
        <v>0</v>
      </c>
      <c r="O202" s="7">
        <f t="shared" si="28"/>
        <v>0</v>
      </c>
      <c r="P202" s="7">
        <f t="shared" si="29"/>
        <v>0</v>
      </c>
    </row>
    <row r="203" spans="1:16" ht="26.25">
      <c r="A203" s="1" t="s">
        <v>78</v>
      </c>
      <c r="B203" s="2" t="s">
        <v>494</v>
      </c>
      <c r="C203" s="20" t="s">
        <v>496</v>
      </c>
      <c r="D203" s="3" t="s">
        <v>495</v>
      </c>
      <c r="E203" s="56" t="s">
        <v>30</v>
      </c>
      <c r="F203" s="5">
        <v>5</v>
      </c>
      <c r="G203" s="6"/>
      <c r="H203" s="6"/>
      <c r="I203" s="6"/>
      <c r="J203" s="6"/>
      <c r="K203" s="263">
        <v>0</v>
      </c>
      <c r="L203" s="258">
        <v>0</v>
      </c>
      <c r="M203" s="249">
        <f t="shared" si="26"/>
        <v>0</v>
      </c>
      <c r="N203" s="249">
        <f t="shared" si="27"/>
        <v>0</v>
      </c>
      <c r="O203" s="7">
        <f t="shared" si="28"/>
        <v>0</v>
      </c>
      <c r="P203" s="7">
        <f t="shared" si="29"/>
        <v>0</v>
      </c>
    </row>
    <row r="204" spans="1:16" ht="15.75">
      <c r="A204" s="240" t="s">
        <v>1209</v>
      </c>
      <c r="B204" s="241"/>
      <c r="C204" s="241"/>
      <c r="D204" s="241"/>
      <c r="E204" s="241"/>
      <c r="F204" s="241"/>
      <c r="G204" s="241"/>
      <c r="H204" s="241"/>
      <c r="I204" s="241"/>
      <c r="J204" s="241"/>
      <c r="K204" s="241"/>
      <c r="L204" s="241"/>
      <c r="M204" s="241"/>
      <c r="N204" s="242"/>
      <c r="O204" s="223">
        <f>SUM(O187:O203)</f>
        <v>0</v>
      </c>
      <c r="P204" s="223">
        <f>SUM(P187:P203)</f>
        <v>0</v>
      </c>
    </row>
    <row r="205" spans="1:16" ht="15.75" thickBot="1">
      <c r="A205" s="198"/>
      <c r="B205" s="178"/>
      <c r="C205" s="179"/>
      <c r="D205" s="179"/>
      <c r="E205" s="157"/>
      <c r="F205" s="179"/>
      <c r="G205" s="179"/>
      <c r="H205" s="179"/>
      <c r="I205" s="179"/>
      <c r="J205" s="179"/>
      <c r="K205" s="158"/>
      <c r="L205" s="158"/>
      <c r="M205" s="158"/>
      <c r="N205" s="158"/>
      <c r="O205" s="158"/>
      <c r="P205" s="158"/>
    </row>
    <row r="206" spans="1:16" ht="24" thickBot="1">
      <c r="A206" s="230" t="s">
        <v>1255</v>
      </c>
      <c r="B206" s="231"/>
      <c r="C206" s="231"/>
      <c r="D206" s="231"/>
      <c r="E206" s="232"/>
      <c r="F206" s="160"/>
      <c r="G206" s="162"/>
      <c r="H206" s="162"/>
      <c r="I206" s="162"/>
      <c r="J206" s="162"/>
      <c r="K206" s="162"/>
      <c r="L206" s="160"/>
      <c r="M206" s="160"/>
      <c r="N206" s="160"/>
      <c r="O206" s="160"/>
      <c r="P206" s="163"/>
    </row>
    <row r="207" spans="1:16" ht="69" customHeight="1" thickBot="1">
      <c r="A207" s="206" t="s">
        <v>0</v>
      </c>
      <c r="B207" s="207" t="s">
        <v>1193</v>
      </c>
      <c r="C207" s="208" t="s">
        <v>1</v>
      </c>
      <c r="D207" s="207" t="s">
        <v>1177</v>
      </c>
      <c r="E207" s="208" t="s">
        <v>1194</v>
      </c>
      <c r="F207" s="208" t="s">
        <v>2</v>
      </c>
      <c r="G207" s="209" t="s">
        <v>3</v>
      </c>
      <c r="H207" s="209" t="s">
        <v>4</v>
      </c>
      <c r="I207" s="209" t="s">
        <v>5</v>
      </c>
      <c r="J207" s="210" t="s">
        <v>6</v>
      </c>
      <c r="K207" s="208" t="s">
        <v>7</v>
      </c>
      <c r="L207" s="208" t="s">
        <v>8</v>
      </c>
      <c r="M207" s="208" t="s">
        <v>9</v>
      </c>
      <c r="N207" s="208" t="s">
        <v>10</v>
      </c>
      <c r="O207" s="208" t="s">
        <v>11</v>
      </c>
      <c r="P207" s="211" t="s">
        <v>12</v>
      </c>
    </row>
    <row r="208" spans="1:16" ht="15.75" thickBot="1">
      <c r="A208" s="170">
        <v>1</v>
      </c>
      <c r="B208" s="171">
        <v>2</v>
      </c>
      <c r="C208" s="171">
        <v>3</v>
      </c>
      <c r="D208" s="171">
        <v>4</v>
      </c>
      <c r="E208" s="171">
        <v>5</v>
      </c>
      <c r="F208" s="171">
        <v>6</v>
      </c>
      <c r="G208" s="173">
        <v>7</v>
      </c>
      <c r="H208" s="173">
        <v>8</v>
      </c>
      <c r="I208" s="173">
        <v>9</v>
      </c>
      <c r="J208" s="173">
        <v>10</v>
      </c>
      <c r="K208" s="173">
        <v>11</v>
      </c>
      <c r="L208" s="171">
        <v>12</v>
      </c>
      <c r="M208" s="171" t="s">
        <v>1195</v>
      </c>
      <c r="N208" s="171" t="s">
        <v>1196</v>
      </c>
      <c r="O208" s="171" t="s">
        <v>1197</v>
      </c>
      <c r="P208" s="174" t="s">
        <v>1198</v>
      </c>
    </row>
    <row r="209" spans="1:16" ht="26.25">
      <c r="A209" s="1" t="s">
        <v>13</v>
      </c>
      <c r="B209" s="2" t="s">
        <v>497</v>
      </c>
      <c r="C209" s="20" t="s">
        <v>499</v>
      </c>
      <c r="D209" s="3" t="s">
        <v>498</v>
      </c>
      <c r="E209" s="56" t="s">
        <v>17</v>
      </c>
      <c r="F209" s="5">
        <v>1</v>
      </c>
      <c r="G209" s="6"/>
      <c r="H209" s="6"/>
      <c r="I209" s="6"/>
      <c r="J209" s="6"/>
      <c r="K209" s="250">
        <v>0</v>
      </c>
      <c r="L209" s="23">
        <v>0</v>
      </c>
      <c r="M209" s="249">
        <f t="shared" ref="M209:M224" si="30">L209/100*K209</f>
        <v>0</v>
      </c>
      <c r="N209" s="249">
        <f t="shared" ref="N209:N224" si="31">K209+M209</f>
        <v>0</v>
      </c>
      <c r="O209" s="7">
        <f t="shared" ref="O209:O225" si="32">F209*K209</f>
        <v>0</v>
      </c>
      <c r="P209" s="7">
        <f t="shared" ref="P209:P225" si="33">F209*N209</f>
        <v>0</v>
      </c>
    </row>
    <row r="210" spans="1:16" ht="26.25">
      <c r="A210" s="1" t="s">
        <v>18</v>
      </c>
      <c r="B210" s="2" t="s">
        <v>500</v>
      </c>
      <c r="C210" s="20" t="s">
        <v>502</v>
      </c>
      <c r="D210" s="3" t="s">
        <v>501</v>
      </c>
      <c r="E210" s="56" t="s">
        <v>30</v>
      </c>
      <c r="F210" s="5">
        <v>2</v>
      </c>
      <c r="G210" s="6"/>
      <c r="H210" s="6"/>
      <c r="I210" s="6"/>
      <c r="J210" s="6"/>
      <c r="K210" s="250">
        <v>0</v>
      </c>
      <c r="L210" s="23">
        <v>0</v>
      </c>
      <c r="M210" s="249">
        <f t="shared" si="30"/>
        <v>0</v>
      </c>
      <c r="N210" s="249">
        <f t="shared" si="31"/>
        <v>0</v>
      </c>
      <c r="O210" s="7">
        <f t="shared" si="32"/>
        <v>0</v>
      </c>
      <c r="P210" s="7">
        <f t="shared" si="33"/>
        <v>0</v>
      </c>
    </row>
    <row r="211" spans="1:16" ht="26.25">
      <c r="A211" s="1" t="s">
        <v>22</v>
      </c>
      <c r="B211" s="2" t="s">
        <v>503</v>
      </c>
      <c r="C211" s="20" t="s">
        <v>505</v>
      </c>
      <c r="D211" s="3" t="s">
        <v>504</v>
      </c>
      <c r="E211" s="56" t="s">
        <v>30</v>
      </c>
      <c r="F211" s="5">
        <v>2</v>
      </c>
      <c r="G211" s="6"/>
      <c r="H211" s="6"/>
      <c r="I211" s="6"/>
      <c r="J211" s="6"/>
      <c r="K211" s="250">
        <v>0</v>
      </c>
      <c r="L211" s="23">
        <v>0</v>
      </c>
      <c r="M211" s="249">
        <f t="shared" si="30"/>
        <v>0</v>
      </c>
      <c r="N211" s="249">
        <f t="shared" si="31"/>
        <v>0</v>
      </c>
      <c r="O211" s="7">
        <f t="shared" si="32"/>
        <v>0</v>
      </c>
      <c r="P211" s="7">
        <f t="shared" si="33"/>
        <v>0</v>
      </c>
    </row>
    <row r="212" spans="1:16" ht="25.5">
      <c r="A212" s="1" t="s">
        <v>26</v>
      </c>
      <c r="B212" s="2" t="s">
        <v>506</v>
      </c>
      <c r="C212" s="20" t="s">
        <v>508</v>
      </c>
      <c r="D212" s="3" t="s">
        <v>507</v>
      </c>
      <c r="E212" s="56" t="s">
        <v>17</v>
      </c>
      <c r="F212" s="5">
        <v>2</v>
      </c>
      <c r="G212" s="6"/>
      <c r="H212" s="6"/>
      <c r="I212" s="6"/>
      <c r="J212" s="6"/>
      <c r="K212" s="250">
        <v>0</v>
      </c>
      <c r="L212" s="23">
        <v>0</v>
      </c>
      <c r="M212" s="249">
        <f t="shared" si="30"/>
        <v>0</v>
      </c>
      <c r="N212" s="249">
        <f t="shared" si="31"/>
        <v>0</v>
      </c>
      <c r="O212" s="7">
        <f t="shared" si="32"/>
        <v>0</v>
      </c>
      <c r="P212" s="7">
        <f t="shared" si="33"/>
        <v>0</v>
      </c>
    </row>
    <row r="213" spans="1:16" ht="26.25">
      <c r="A213" s="1" t="s">
        <v>31</v>
      </c>
      <c r="B213" s="2" t="s">
        <v>509</v>
      </c>
      <c r="C213" s="20" t="s">
        <v>511</v>
      </c>
      <c r="D213" s="3" t="s">
        <v>510</v>
      </c>
      <c r="E213" s="56" t="s">
        <v>17</v>
      </c>
      <c r="F213" s="5">
        <v>2</v>
      </c>
      <c r="G213" s="6"/>
      <c r="H213" s="6"/>
      <c r="I213" s="6"/>
      <c r="J213" s="6"/>
      <c r="K213" s="250">
        <v>0</v>
      </c>
      <c r="L213" s="23">
        <v>0</v>
      </c>
      <c r="M213" s="249">
        <f t="shared" si="30"/>
        <v>0</v>
      </c>
      <c r="N213" s="249">
        <f t="shared" si="31"/>
        <v>0</v>
      </c>
      <c r="O213" s="7">
        <f t="shared" si="32"/>
        <v>0</v>
      </c>
      <c r="P213" s="7">
        <f t="shared" si="33"/>
        <v>0</v>
      </c>
    </row>
    <row r="214" spans="1:16" ht="51">
      <c r="A214" s="1" t="s">
        <v>35</v>
      </c>
      <c r="B214" s="2" t="s">
        <v>512</v>
      </c>
      <c r="C214" s="20" t="s">
        <v>514</v>
      </c>
      <c r="D214" s="3" t="s">
        <v>513</v>
      </c>
      <c r="E214" s="56" t="s">
        <v>30</v>
      </c>
      <c r="F214" s="5">
        <v>8</v>
      </c>
      <c r="G214" s="6"/>
      <c r="H214" s="6"/>
      <c r="I214" s="6"/>
      <c r="J214" s="6"/>
      <c r="K214" s="250">
        <v>0</v>
      </c>
      <c r="L214" s="23">
        <v>0</v>
      </c>
      <c r="M214" s="249">
        <f t="shared" si="30"/>
        <v>0</v>
      </c>
      <c r="N214" s="249">
        <f t="shared" si="31"/>
        <v>0</v>
      </c>
      <c r="O214" s="7">
        <f t="shared" si="32"/>
        <v>0</v>
      </c>
      <c r="P214" s="7">
        <f t="shared" si="33"/>
        <v>0</v>
      </c>
    </row>
    <row r="215" spans="1:16" ht="51">
      <c r="A215" s="1" t="s">
        <v>39</v>
      </c>
      <c r="B215" s="2" t="s">
        <v>515</v>
      </c>
      <c r="C215" s="20" t="s">
        <v>517</v>
      </c>
      <c r="D215" s="3" t="s">
        <v>516</v>
      </c>
      <c r="E215" s="56" t="s">
        <v>30</v>
      </c>
      <c r="F215" s="5">
        <v>5</v>
      </c>
      <c r="G215" s="6"/>
      <c r="H215" s="6"/>
      <c r="I215" s="6"/>
      <c r="J215" s="6"/>
      <c r="K215" s="250">
        <v>0</v>
      </c>
      <c r="L215" s="23">
        <v>0</v>
      </c>
      <c r="M215" s="249">
        <f t="shared" si="30"/>
        <v>0</v>
      </c>
      <c r="N215" s="249">
        <f t="shared" si="31"/>
        <v>0</v>
      </c>
      <c r="O215" s="7">
        <f t="shared" si="32"/>
        <v>0</v>
      </c>
      <c r="P215" s="7">
        <f t="shared" si="33"/>
        <v>0</v>
      </c>
    </row>
    <row r="216" spans="1:16" ht="51">
      <c r="A216" s="1" t="s">
        <v>43</v>
      </c>
      <c r="B216" s="2" t="s">
        <v>518</v>
      </c>
      <c r="C216" s="20" t="s">
        <v>520</v>
      </c>
      <c r="D216" s="3" t="s">
        <v>519</v>
      </c>
      <c r="E216" s="56" t="s">
        <v>30</v>
      </c>
      <c r="F216" s="5">
        <v>13</v>
      </c>
      <c r="G216" s="6"/>
      <c r="H216" s="6"/>
      <c r="I216" s="6"/>
      <c r="J216" s="6"/>
      <c r="K216" s="250">
        <v>0</v>
      </c>
      <c r="L216" s="23">
        <v>0</v>
      </c>
      <c r="M216" s="249">
        <f t="shared" si="30"/>
        <v>0</v>
      </c>
      <c r="N216" s="249">
        <f t="shared" si="31"/>
        <v>0</v>
      </c>
      <c r="O216" s="7">
        <f t="shared" si="32"/>
        <v>0</v>
      </c>
      <c r="P216" s="7">
        <f t="shared" si="33"/>
        <v>0</v>
      </c>
    </row>
    <row r="217" spans="1:16" ht="51">
      <c r="A217" s="1" t="s">
        <v>47</v>
      </c>
      <c r="B217" s="2" t="s">
        <v>521</v>
      </c>
      <c r="C217" s="20" t="s">
        <v>523</v>
      </c>
      <c r="D217" s="3" t="s">
        <v>522</v>
      </c>
      <c r="E217" s="16" t="s">
        <v>30</v>
      </c>
      <c r="F217" s="20">
        <v>1</v>
      </c>
      <c r="G217" s="81"/>
      <c r="H217" s="81"/>
      <c r="I217" s="81"/>
      <c r="J217" s="81"/>
      <c r="K217" s="250">
        <v>0</v>
      </c>
      <c r="L217" s="23">
        <v>0</v>
      </c>
      <c r="M217" s="249">
        <f t="shared" si="30"/>
        <v>0</v>
      </c>
      <c r="N217" s="249">
        <f t="shared" si="31"/>
        <v>0</v>
      </c>
      <c r="O217" s="7">
        <f t="shared" si="32"/>
        <v>0</v>
      </c>
      <c r="P217" s="7">
        <f t="shared" si="33"/>
        <v>0</v>
      </c>
    </row>
    <row r="218" spans="1:16" ht="51">
      <c r="A218" s="1" t="s">
        <v>51</v>
      </c>
      <c r="B218" s="2" t="s">
        <v>524</v>
      </c>
      <c r="C218" s="20" t="s">
        <v>526</v>
      </c>
      <c r="D218" s="3" t="s">
        <v>525</v>
      </c>
      <c r="E218" s="56" t="s">
        <v>30</v>
      </c>
      <c r="F218" s="5">
        <v>2</v>
      </c>
      <c r="G218" s="6"/>
      <c r="H218" s="6"/>
      <c r="I218" s="6"/>
      <c r="J218" s="6"/>
      <c r="K218" s="250">
        <v>0</v>
      </c>
      <c r="L218" s="23">
        <v>0</v>
      </c>
      <c r="M218" s="249">
        <f t="shared" si="30"/>
        <v>0</v>
      </c>
      <c r="N218" s="249">
        <f t="shared" si="31"/>
        <v>0</v>
      </c>
      <c r="O218" s="7">
        <f t="shared" si="32"/>
        <v>0</v>
      </c>
      <c r="P218" s="7">
        <f t="shared" si="33"/>
        <v>0</v>
      </c>
    </row>
    <row r="219" spans="1:16" ht="51">
      <c r="A219" s="1" t="s">
        <v>55</v>
      </c>
      <c r="B219" s="2" t="s">
        <v>527</v>
      </c>
      <c r="C219" s="20" t="s">
        <v>529</v>
      </c>
      <c r="D219" s="3" t="s">
        <v>528</v>
      </c>
      <c r="E219" s="56" t="s">
        <v>30</v>
      </c>
      <c r="F219" s="5">
        <v>13</v>
      </c>
      <c r="G219" s="6"/>
      <c r="H219" s="6"/>
      <c r="I219" s="6"/>
      <c r="J219" s="6"/>
      <c r="K219" s="250">
        <v>0</v>
      </c>
      <c r="L219" s="23">
        <v>0</v>
      </c>
      <c r="M219" s="249">
        <f t="shared" si="30"/>
        <v>0</v>
      </c>
      <c r="N219" s="249">
        <f t="shared" si="31"/>
        <v>0</v>
      </c>
      <c r="O219" s="7">
        <f t="shared" si="32"/>
        <v>0</v>
      </c>
      <c r="P219" s="7">
        <f t="shared" si="33"/>
        <v>0</v>
      </c>
    </row>
    <row r="220" spans="1:16" ht="51">
      <c r="A220" s="1" t="s">
        <v>59</v>
      </c>
      <c r="B220" s="2" t="s">
        <v>530</v>
      </c>
      <c r="C220" s="28" t="s">
        <v>532</v>
      </c>
      <c r="D220" s="3" t="s">
        <v>531</v>
      </c>
      <c r="E220" s="56" t="s">
        <v>30</v>
      </c>
      <c r="F220" s="28">
        <v>1</v>
      </c>
      <c r="G220" s="69"/>
      <c r="H220" s="69"/>
      <c r="I220" s="69"/>
      <c r="J220" s="69"/>
      <c r="K220" s="250">
        <v>0</v>
      </c>
      <c r="L220" s="23">
        <v>0</v>
      </c>
      <c r="M220" s="249">
        <f t="shared" si="30"/>
        <v>0</v>
      </c>
      <c r="N220" s="249">
        <f t="shared" si="31"/>
        <v>0</v>
      </c>
      <c r="O220" s="7">
        <f t="shared" si="32"/>
        <v>0</v>
      </c>
      <c r="P220" s="7">
        <f t="shared" si="33"/>
        <v>0</v>
      </c>
    </row>
    <row r="221" spans="1:16" ht="51">
      <c r="A221" s="1" t="s">
        <v>63</v>
      </c>
      <c r="B221" s="2" t="s">
        <v>533</v>
      </c>
      <c r="C221" s="20" t="s">
        <v>535</v>
      </c>
      <c r="D221" s="3" t="s">
        <v>534</v>
      </c>
      <c r="E221" s="56" t="s">
        <v>30</v>
      </c>
      <c r="F221" s="20">
        <v>1</v>
      </c>
      <c r="G221" s="81"/>
      <c r="H221" s="81"/>
      <c r="I221" s="81"/>
      <c r="J221" s="81"/>
      <c r="K221" s="250">
        <v>0</v>
      </c>
      <c r="L221" s="23">
        <v>0</v>
      </c>
      <c r="M221" s="249">
        <f t="shared" si="30"/>
        <v>0</v>
      </c>
      <c r="N221" s="249">
        <f t="shared" si="31"/>
        <v>0</v>
      </c>
      <c r="O221" s="7">
        <f t="shared" si="32"/>
        <v>0</v>
      </c>
      <c r="P221" s="7">
        <f t="shared" si="33"/>
        <v>0</v>
      </c>
    </row>
    <row r="222" spans="1:16" ht="25.5">
      <c r="A222" s="1" t="s">
        <v>67</v>
      </c>
      <c r="B222" s="2" t="s">
        <v>536</v>
      </c>
      <c r="C222" s="25" t="s">
        <v>538</v>
      </c>
      <c r="D222" s="25" t="s">
        <v>537</v>
      </c>
      <c r="E222" s="56" t="s">
        <v>30</v>
      </c>
      <c r="F222" s="28">
        <v>1</v>
      </c>
      <c r="G222" s="69"/>
      <c r="H222" s="69"/>
      <c r="I222" s="69"/>
      <c r="J222" s="69"/>
      <c r="K222" s="250">
        <v>0</v>
      </c>
      <c r="L222" s="23">
        <v>0</v>
      </c>
      <c r="M222" s="249">
        <f t="shared" si="30"/>
        <v>0</v>
      </c>
      <c r="N222" s="249">
        <f t="shared" si="31"/>
        <v>0</v>
      </c>
      <c r="O222" s="7">
        <f t="shared" si="32"/>
        <v>0</v>
      </c>
      <c r="P222" s="7">
        <f t="shared" si="33"/>
        <v>0</v>
      </c>
    </row>
    <row r="223" spans="1:16" ht="51">
      <c r="A223" s="1" t="s">
        <v>71</v>
      </c>
      <c r="B223" s="13" t="s">
        <v>539</v>
      </c>
      <c r="C223" s="28" t="s">
        <v>541</v>
      </c>
      <c r="D223" s="3" t="s">
        <v>540</v>
      </c>
      <c r="E223" s="56" t="s">
        <v>30</v>
      </c>
      <c r="F223" s="5">
        <v>8</v>
      </c>
      <c r="G223" s="6"/>
      <c r="H223" s="6"/>
      <c r="I223" s="6"/>
      <c r="J223" s="6"/>
      <c r="K223" s="250">
        <v>0</v>
      </c>
      <c r="L223" s="23">
        <v>0</v>
      </c>
      <c r="M223" s="249">
        <f t="shared" si="30"/>
        <v>0</v>
      </c>
      <c r="N223" s="249">
        <f t="shared" si="31"/>
        <v>0</v>
      </c>
      <c r="O223" s="7">
        <f t="shared" si="32"/>
        <v>0</v>
      </c>
      <c r="P223" s="7">
        <f t="shared" si="33"/>
        <v>0</v>
      </c>
    </row>
    <row r="224" spans="1:16" ht="51">
      <c r="A224" s="1" t="s">
        <v>74</v>
      </c>
      <c r="B224" s="2" t="s">
        <v>542</v>
      </c>
      <c r="C224" s="28" t="s">
        <v>544</v>
      </c>
      <c r="D224" s="3" t="s">
        <v>543</v>
      </c>
      <c r="E224" s="56" t="s">
        <v>17</v>
      </c>
      <c r="F224" s="5">
        <v>3</v>
      </c>
      <c r="G224" s="6"/>
      <c r="H224" s="6"/>
      <c r="I224" s="6"/>
      <c r="J224" s="6"/>
      <c r="K224" s="250">
        <v>0</v>
      </c>
      <c r="L224" s="23">
        <v>0</v>
      </c>
      <c r="M224" s="249">
        <f t="shared" si="30"/>
        <v>0</v>
      </c>
      <c r="N224" s="249">
        <f t="shared" si="31"/>
        <v>0</v>
      </c>
      <c r="O224" s="7">
        <f t="shared" si="32"/>
        <v>0</v>
      </c>
      <c r="P224" s="7">
        <f t="shared" si="33"/>
        <v>0</v>
      </c>
    </row>
    <row r="225" spans="1:16" ht="51">
      <c r="A225" s="1" t="s">
        <v>78</v>
      </c>
      <c r="B225" s="2" t="s">
        <v>545</v>
      </c>
      <c r="C225" s="28" t="s">
        <v>547</v>
      </c>
      <c r="D225" s="3" t="s">
        <v>546</v>
      </c>
      <c r="E225" s="56" t="s">
        <v>17</v>
      </c>
      <c r="F225" s="5">
        <v>50</v>
      </c>
      <c r="G225" s="6"/>
      <c r="H225" s="6"/>
      <c r="I225" s="6"/>
      <c r="J225" s="6"/>
      <c r="K225" s="250">
        <v>0</v>
      </c>
      <c r="L225" s="23">
        <v>0</v>
      </c>
      <c r="M225" s="249">
        <f>L225/100*K225</f>
        <v>0</v>
      </c>
      <c r="N225" s="249">
        <f>K225+M225</f>
        <v>0</v>
      </c>
      <c r="O225" s="7">
        <f t="shared" si="32"/>
        <v>0</v>
      </c>
      <c r="P225" s="7">
        <f t="shared" si="33"/>
        <v>0</v>
      </c>
    </row>
    <row r="226" spans="1:16" ht="51">
      <c r="A226" s="1" t="s">
        <v>82</v>
      </c>
      <c r="B226" s="2" t="s">
        <v>548</v>
      </c>
      <c r="C226" s="28" t="s">
        <v>550</v>
      </c>
      <c r="D226" s="3" t="s">
        <v>549</v>
      </c>
      <c r="E226" s="56" t="s">
        <v>17</v>
      </c>
      <c r="F226" s="5">
        <v>72</v>
      </c>
      <c r="G226" s="6"/>
      <c r="H226" s="6"/>
      <c r="I226" s="6"/>
      <c r="J226" s="6"/>
      <c r="K226" s="250">
        <v>0</v>
      </c>
      <c r="L226" s="23">
        <v>0</v>
      </c>
      <c r="M226" s="249">
        <f>L226/100*K226</f>
        <v>0</v>
      </c>
      <c r="N226" s="249">
        <f>K226+M226</f>
        <v>0</v>
      </c>
      <c r="O226" s="7">
        <f>F226*K226</f>
        <v>0</v>
      </c>
      <c r="P226" s="7">
        <f>F226*N226</f>
        <v>0</v>
      </c>
    </row>
    <row r="227" spans="1:16" ht="51">
      <c r="A227" s="1" t="s">
        <v>86</v>
      </c>
      <c r="B227" s="2" t="s">
        <v>551</v>
      </c>
      <c r="C227" s="28" t="s">
        <v>553</v>
      </c>
      <c r="D227" s="3" t="s">
        <v>552</v>
      </c>
      <c r="E227" s="56" t="s">
        <v>17</v>
      </c>
      <c r="F227" s="5">
        <v>29</v>
      </c>
      <c r="G227" s="6"/>
      <c r="H227" s="6"/>
      <c r="I227" s="6"/>
      <c r="J227" s="6"/>
      <c r="K227" s="250">
        <v>0</v>
      </c>
      <c r="L227" s="23">
        <v>0</v>
      </c>
      <c r="M227" s="249">
        <f>L227/100*K227</f>
        <v>0</v>
      </c>
      <c r="N227" s="249">
        <f>K227+M227</f>
        <v>0</v>
      </c>
      <c r="O227" s="7">
        <f>F227*K227</f>
        <v>0</v>
      </c>
      <c r="P227" s="7">
        <f>F227*N227</f>
        <v>0</v>
      </c>
    </row>
    <row r="228" spans="1:16" ht="51">
      <c r="A228" s="1" t="s">
        <v>91</v>
      </c>
      <c r="B228" s="70" t="s">
        <v>554</v>
      </c>
      <c r="C228" s="51" t="s">
        <v>556</v>
      </c>
      <c r="D228" s="71" t="s">
        <v>555</v>
      </c>
      <c r="E228" s="58" t="s">
        <v>17</v>
      </c>
      <c r="F228" s="212">
        <v>5</v>
      </c>
      <c r="G228" s="52"/>
      <c r="H228" s="52"/>
      <c r="I228" s="52"/>
      <c r="J228" s="52"/>
      <c r="K228" s="250">
        <v>0</v>
      </c>
      <c r="L228" s="23">
        <v>0</v>
      </c>
      <c r="M228" s="255">
        <f>L228/100*K228</f>
        <v>0</v>
      </c>
      <c r="N228" s="255">
        <f>K228+M228</f>
        <v>0</v>
      </c>
      <c r="O228" s="213">
        <f>F228*K228</f>
        <v>0</v>
      </c>
      <c r="P228" s="213">
        <f>F228*N228</f>
        <v>0</v>
      </c>
    </row>
    <row r="229" spans="1:16" ht="15.75">
      <c r="A229" s="243" t="s">
        <v>1201</v>
      </c>
      <c r="B229" s="244"/>
      <c r="C229" s="244"/>
      <c r="D229" s="244"/>
      <c r="E229" s="244"/>
      <c r="F229" s="244"/>
      <c r="G229" s="244"/>
      <c r="H229" s="244"/>
      <c r="I229" s="244"/>
      <c r="J229" s="244"/>
      <c r="K229" s="244"/>
      <c r="L229" s="244"/>
      <c r="M229" s="244"/>
      <c r="N229" s="245"/>
      <c r="O229" s="224">
        <f>SUM(O209:O228)</f>
        <v>0</v>
      </c>
      <c r="P229" s="224">
        <f>SUM(P209:P228)</f>
        <v>0</v>
      </c>
    </row>
    <row r="230" spans="1:16" s="199" customFormat="1" ht="15.75" thickBot="1">
      <c r="A230" s="198"/>
      <c r="B230" s="178"/>
      <c r="C230" s="179"/>
      <c r="D230" s="179"/>
      <c r="E230" s="157"/>
      <c r="F230" s="179"/>
      <c r="G230" s="179"/>
      <c r="H230" s="179"/>
      <c r="I230" s="179"/>
      <c r="J230" s="179"/>
      <c r="K230" s="158"/>
      <c r="L230" s="158"/>
      <c r="M230" s="158"/>
      <c r="N230" s="158"/>
      <c r="O230" s="158"/>
      <c r="P230" s="158"/>
    </row>
    <row r="231" spans="1:16" ht="24" thickBot="1">
      <c r="A231" s="233" t="s">
        <v>1208</v>
      </c>
      <c r="B231" s="234"/>
      <c r="C231" s="235"/>
      <c r="D231" s="160"/>
      <c r="E231" s="161"/>
      <c r="F231" s="160"/>
      <c r="G231" s="162"/>
      <c r="H231" s="162"/>
      <c r="I231" s="162"/>
      <c r="J231" s="162"/>
      <c r="K231" s="162"/>
      <c r="L231" s="160"/>
      <c r="M231" s="160"/>
      <c r="N231" s="160"/>
      <c r="O231" s="160"/>
      <c r="P231" s="163"/>
    </row>
    <row r="232" spans="1:16" ht="65.25" thickBot="1">
      <c r="A232" s="206" t="s">
        <v>0</v>
      </c>
      <c r="B232" s="207" t="s">
        <v>1193</v>
      </c>
      <c r="C232" s="208" t="s">
        <v>1</v>
      </c>
      <c r="D232" s="207" t="s">
        <v>1177</v>
      </c>
      <c r="E232" s="208" t="s">
        <v>1194</v>
      </c>
      <c r="F232" s="208" t="s">
        <v>2</v>
      </c>
      <c r="G232" s="209" t="s">
        <v>3</v>
      </c>
      <c r="H232" s="209" t="s">
        <v>4</v>
      </c>
      <c r="I232" s="209" t="s">
        <v>5</v>
      </c>
      <c r="J232" s="210" t="s">
        <v>6</v>
      </c>
      <c r="K232" s="208" t="s">
        <v>7</v>
      </c>
      <c r="L232" s="208" t="s">
        <v>8</v>
      </c>
      <c r="M232" s="208" t="s">
        <v>9</v>
      </c>
      <c r="N232" s="208" t="s">
        <v>10</v>
      </c>
      <c r="O232" s="208" t="s">
        <v>11</v>
      </c>
      <c r="P232" s="211" t="s">
        <v>12</v>
      </c>
    </row>
    <row r="233" spans="1:16" ht="15.75" thickBot="1">
      <c r="A233" s="170">
        <v>1</v>
      </c>
      <c r="B233" s="171">
        <v>2</v>
      </c>
      <c r="C233" s="171">
        <v>3</v>
      </c>
      <c r="D233" s="171">
        <v>4</v>
      </c>
      <c r="E233" s="171">
        <v>5</v>
      </c>
      <c r="F233" s="171">
        <v>6</v>
      </c>
      <c r="G233" s="173">
        <v>7</v>
      </c>
      <c r="H233" s="173">
        <v>8</v>
      </c>
      <c r="I233" s="173">
        <v>9</v>
      </c>
      <c r="J233" s="173">
        <v>10</v>
      </c>
      <c r="K233" s="173">
        <v>11</v>
      </c>
      <c r="L233" s="171">
        <v>12</v>
      </c>
      <c r="M233" s="171" t="s">
        <v>1195</v>
      </c>
      <c r="N233" s="171" t="s">
        <v>1196</v>
      </c>
      <c r="O233" s="171" t="s">
        <v>1197</v>
      </c>
      <c r="P233" s="174" t="s">
        <v>1198</v>
      </c>
    </row>
    <row r="234" spans="1:16" ht="26.25">
      <c r="A234" s="1" t="s">
        <v>13</v>
      </c>
      <c r="B234" s="2" t="s">
        <v>557</v>
      </c>
      <c r="C234" s="28" t="s">
        <v>559</v>
      </c>
      <c r="D234" s="3" t="s">
        <v>558</v>
      </c>
      <c r="E234" s="56" t="s">
        <v>17</v>
      </c>
      <c r="F234" s="56">
        <v>16</v>
      </c>
      <c r="G234" s="6"/>
      <c r="H234" s="6"/>
      <c r="I234" s="6"/>
      <c r="J234" s="6"/>
      <c r="K234" s="250">
        <v>0</v>
      </c>
      <c r="L234" s="23">
        <v>0</v>
      </c>
      <c r="M234" s="249">
        <f>L234/100*K234</f>
        <v>0</v>
      </c>
      <c r="N234" s="249">
        <f>K234+M234</f>
        <v>0</v>
      </c>
      <c r="O234" s="7">
        <f>F234*K234</f>
        <v>0</v>
      </c>
      <c r="P234" s="7">
        <f>F234*N234</f>
        <v>0</v>
      </c>
    </row>
    <row r="235" spans="1:16" ht="26.25">
      <c r="A235" s="1" t="s">
        <v>18</v>
      </c>
      <c r="B235" s="2" t="s">
        <v>560</v>
      </c>
      <c r="C235" s="28" t="s">
        <v>562</v>
      </c>
      <c r="D235" s="3" t="s">
        <v>561</v>
      </c>
      <c r="E235" s="56" t="s">
        <v>17</v>
      </c>
      <c r="F235" s="56">
        <v>4</v>
      </c>
      <c r="G235" s="6"/>
      <c r="H235" s="6"/>
      <c r="I235" s="6"/>
      <c r="J235" s="6"/>
      <c r="K235" s="250">
        <v>0</v>
      </c>
      <c r="L235" s="23">
        <v>0</v>
      </c>
      <c r="M235" s="249">
        <f t="shared" ref="M235:M298" si="34">L235/100*K235</f>
        <v>0</v>
      </c>
      <c r="N235" s="249">
        <f t="shared" ref="N235:N298" si="35">K235+M235</f>
        <v>0</v>
      </c>
      <c r="O235" s="7">
        <f t="shared" ref="O235:O298" si="36">F235*K235</f>
        <v>0</v>
      </c>
      <c r="P235" s="7">
        <f t="shared" ref="P235:P298" si="37">F235*N235</f>
        <v>0</v>
      </c>
    </row>
    <row r="236" spans="1:16" ht="38.25">
      <c r="A236" s="1" t="s">
        <v>22</v>
      </c>
      <c r="B236" s="2" t="s">
        <v>563</v>
      </c>
      <c r="C236" s="28" t="s">
        <v>565</v>
      </c>
      <c r="D236" s="3" t="s">
        <v>564</v>
      </c>
      <c r="E236" s="56" t="s">
        <v>30</v>
      </c>
      <c r="F236" s="56">
        <v>700</v>
      </c>
      <c r="G236" s="6"/>
      <c r="H236" s="6"/>
      <c r="I236" s="6"/>
      <c r="J236" s="6"/>
      <c r="K236" s="250">
        <v>0</v>
      </c>
      <c r="L236" s="23">
        <v>0</v>
      </c>
      <c r="M236" s="249">
        <f t="shared" si="34"/>
        <v>0</v>
      </c>
      <c r="N236" s="249">
        <f t="shared" si="35"/>
        <v>0</v>
      </c>
      <c r="O236" s="7">
        <f t="shared" si="36"/>
        <v>0</v>
      </c>
      <c r="P236" s="7">
        <f t="shared" si="37"/>
        <v>0</v>
      </c>
    </row>
    <row r="237" spans="1:16">
      <c r="A237" s="1" t="s">
        <v>26</v>
      </c>
      <c r="B237" s="2" t="s">
        <v>566</v>
      </c>
      <c r="C237" s="28" t="s">
        <v>568</v>
      </c>
      <c r="D237" s="3" t="s">
        <v>567</v>
      </c>
      <c r="E237" s="56" t="s">
        <v>17</v>
      </c>
      <c r="F237" s="56">
        <v>8</v>
      </c>
      <c r="G237" s="6"/>
      <c r="H237" s="6"/>
      <c r="I237" s="6"/>
      <c r="J237" s="6"/>
      <c r="K237" s="250">
        <v>0</v>
      </c>
      <c r="L237" s="23">
        <v>0</v>
      </c>
      <c r="M237" s="249">
        <f t="shared" si="34"/>
        <v>0</v>
      </c>
      <c r="N237" s="249">
        <f t="shared" si="35"/>
        <v>0</v>
      </c>
      <c r="O237" s="7">
        <f t="shared" si="36"/>
        <v>0</v>
      </c>
      <c r="P237" s="7">
        <f t="shared" si="37"/>
        <v>0</v>
      </c>
    </row>
    <row r="238" spans="1:16" ht="26.25">
      <c r="A238" s="1" t="s">
        <v>31</v>
      </c>
      <c r="B238" s="8" t="s">
        <v>569</v>
      </c>
      <c r="C238" s="28" t="s">
        <v>571</v>
      </c>
      <c r="D238" s="3" t="s">
        <v>570</v>
      </c>
      <c r="E238" s="56" t="s">
        <v>17</v>
      </c>
      <c r="F238" s="56">
        <v>22</v>
      </c>
      <c r="G238" s="6"/>
      <c r="H238" s="6"/>
      <c r="I238" s="6"/>
      <c r="J238" s="6"/>
      <c r="K238" s="250">
        <v>0</v>
      </c>
      <c r="L238" s="23">
        <v>0</v>
      </c>
      <c r="M238" s="249">
        <f t="shared" si="34"/>
        <v>0</v>
      </c>
      <c r="N238" s="249">
        <f t="shared" si="35"/>
        <v>0</v>
      </c>
      <c r="O238" s="7">
        <f t="shared" si="36"/>
        <v>0</v>
      </c>
      <c r="P238" s="7">
        <f t="shared" si="37"/>
        <v>0</v>
      </c>
    </row>
    <row r="239" spans="1:16" ht="26.25">
      <c r="A239" s="1" t="s">
        <v>35</v>
      </c>
      <c r="B239" s="8" t="s">
        <v>572</v>
      </c>
      <c r="C239" s="28" t="s">
        <v>574</v>
      </c>
      <c r="D239" s="3" t="s">
        <v>573</v>
      </c>
      <c r="E239" s="56" t="s">
        <v>17</v>
      </c>
      <c r="F239" s="56">
        <v>16</v>
      </c>
      <c r="G239" s="6"/>
      <c r="H239" s="6"/>
      <c r="I239" s="6"/>
      <c r="J239" s="6"/>
      <c r="K239" s="250">
        <v>0</v>
      </c>
      <c r="L239" s="23">
        <v>0</v>
      </c>
      <c r="M239" s="249">
        <f t="shared" si="34"/>
        <v>0</v>
      </c>
      <c r="N239" s="249">
        <f t="shared" si="35"/>
        <v>0</v>
      </c>
      <c r="O239" s="7">
        <f t="shared" si="36"/>
        <v>0</v>
      </c>
      <c r="P239" s="7">
        <f t="shared" si="37"/>
        <v>0</v>
      </c>
    </row>
    <row r="240" spans="1:16">
      <c r="A240" s="1" t="s">
        <v>39</v>
      </c>
      <c r="B240" s="29" t="s">
        <v>575</v>
      </c>
      <c r="C240" s="5" t="s">
        <v>576</v>
      </c>
      <c r="D240" s="3" t="s">
        <v>576</v>
      </c>
      <c r="E240" s="56" t="s">
        <v>17</v>
      </c>
      <c r="F240" s="56">
        <v>5</v>
      </c>
      <c r="G240" s="6"/>
      <c r="H240" s="6"/>
      <c r="I240" s="6"/>
      <c r="J240" s="6"/>
      <c r="K240" s="250">
        <v>0</v>
      </c>
      <c r="L240" s="23">
        <v>0</v>
      </c>
      <c r="M240" s="249">
        <f t="shared" si="34"/>
        <v>0</v>
      </c>
      <c r="N240" s="249">
        <f t="shared" si="35"/>
        <v>0</v>
      </c>
      <c r="O240" s="7">
        <f t="shared" si="36"/>
        <v>0</v>
      </c>
      <c r="P240" s="7">
        <f t="shared" si="37"/>
        <v>0</v>
      </c>
    </row>
    <row r="241" spans="1:16">
      <c r="A241" s="1" t="s">
        <v>43</v>
      </c>
      <c r="B241" s="29" t="s">
        <v>577</v>
      </c>
      <c r="C241" s="5" t="s">
        <v>578</v>
      </c>
      <c r="D241" s="3" t="s">
        <v>578</v>
      </c>
      <c r="E241" s="56" t="s">
        <v>17</v>
      </c>
      <c r="F241" s="56">
        <v>25</v>
      </c>
      <c r="G241" s="6"/>
      <c r="H241" s="6"/>
      <c r="I241" s="6"/>
      <c r="J241" s="6"/>
      <c r="K241" s="250">
        <v>0</v>
      </c>
      <c r="L241" s="23">
        <v>0</v>
      </c>
      <c r="M241" s="249">
        <f t="shared" si="34"/>
        <v>0</v>
      </c>
      <c r="N241" s="249">
        <f t="shared" si="35"/>
        <v>0</v>
      </c>
      <c r="O241" s="7">
        <f t="shared" si="36"/>
        <v>0</v>
      </c>
      <c r="P241" s="7">
        <f t="shared" si="37"/>
        <v>0</v>
      </c>
    </row>
    <row r="242" spans="1:16">
      <c r="A242" s="1" t="s">
        <v>47</v>
      </c>
      <c r="B242" s="29" t="s">
        <v>579</v>
      </c>
      <c r="C242" s="82" t="s">
        <v>581</v>
      </c>
      <c r="D242" s="14" t="s">
        <v>580</v>
      </c>
      <c r="E242" s="83" t="s">
        <v>17</v>
      </c>
      <c r="F242" s="83">
        <v>20</v>
      </c>
      <c r="G242" s="84"/>
      <c r="H242" s="84"/>
      <c r="I242" s="84"/>
      <c r="J242" s="84"/>
      <c r="K242" s="250">
        <v>0</v>
      </c>
      <c r="L242" s="23">
        <v>0</v>
      </c>
      <c r="M242" s="249">
        <f t="shared" si="34"/>
        <v>0</v>
      </c>
      <c r="N242" s="249">
        <f t="shared" si="35"/>
        <v>0</v>
      </c>
      <c r="O242" s="7">
        <f t="shared" si="36"/>
        <v>0</v>
      </c>
      <c r="P242" s="7">
        <f t="shared" si="37"/>
        <v>0</v>
      </c>
    </row>
    <row r="243" spans="1:16" ht="26.25">
      <c r="A243" s="1" t="s">
        <v>51</v>
      </c>
      <c r="B243" s="29" t="s">
        <v>582</v>
      </c>
      <c r="C243" s="14" t="s">
        <v>584</v>
      </c>
      <c r="D243" s="14" t="s">
        <v>583</v>
      </c>
      <c r="E243" s="83" t="s">
        <v>17</v>
      </c>
      <c r="F243" s="83">
        <v>20</v>
      </c>
      <c r="G243" s="84"/>
      <c r="H243" s="84"/>
      <c r="I243" s="84"/>
      <c r="J243" s="84"/>
      <c r="K243" s="250">
        <v>0</v>
      </c>
      <c r="L243" s="23">
        <v>0</v>
      </c>
      <c r="M243" s="249">
        <f t="shared" si="34"/>
        <v>0</v>
      </c>
      <c r="N243" s="249">
        <f t="shared" si="35"/>
        <v>0</v>
      </c>
      <c r="O243" s="7">
        <f t="shared" si="36"/>
        <v>0</v>
      </c>
      <c r="P243" s="7">
        <f t="shared" si="37"/>
        <v>0</v>
      </c>
    </row>
    <row r="244" spans="1:16" ht="38.25">
      <c r="A244" s="1" t="s">
        <v>55</v>
      </c>
      <c r="B244" s="2" t="s">
        <v>585</v>
      </c>
      <c r="C244" s="28" t="s">
        <v>587</v>
      </c>
      <c r="D244" s="3" t="s">
        <v>586</v>
      </c>
      <c r="E244" s="56" t="s">
        <v>17</v>
      </c>
      <c r="F244" s="56">
        <v>7</v>
      </c>
      <c r="G244" s="6"/>
      <c r="H244" s="6"/>
      <c r="I244" s="6"/>
      <c r="J244" s="6"/>
      <c r="K244" s="250">
        <v>0</v>
      </c>
      <c r="L244" s="23">
        <v>0</v>
      </c>
      <c r="M244" s="249">
        <f t="shared" si="34"/>
        <v>0</v>
      </c>
      <c r="N244" s="249">
        <f t="shared" si="35"/>
        <v>0</v>
      </c>
      <c r="O244" s="7">
        <f t="shared" si="36"/>
        <v>0</v>
      </c>
      <c r="P244" s="7">
        <f t="shared" si="37"/>
        <v>0</v>
      </c>
    </row>
    <row r="245" spans="1:16" ht="26.25">
      <c r="A245" s="1" t="s">
        <v>59</v>
      </c>
      <c r="B245" s="13" t="s">
        <v>588</v>
      </c>
      <c r="C245" s="5" t="s">
        <v>590</v>
      </c>
      <c r="D245" s="3" t="s">
        <v>589</v>
      </c>
      <c r="E245" s="56" t="s">
        <v>30</v>
      </c>
      <c r="F245" s="56">
        <v>10</v>
      </c>
      <c r="G245" s="6"/>
      <c r="H245" s="6"/>
      <c r="I245" s="6"/>
      <c r="J245" s="6"/>
      <c r="K245" s="250">
        <v>0</v>
      </c>
      <c r="L245" s="23">
        <v>0</v>
      </c>
      <c r="M245" s="249">
        <f t="shared" si="34"/>
        <v>0</v>
      </c>
      <c r="N245" s="249">
        <f t="shared" si="35"/>
        <v>0</v>
      </c>
      <c r="O245" s="7">
        <f t="shared" si="36"/>
        <v>0</v>
      </c>
      <c r="P245" s="7">
        <f t="shared" si="37"/>
        <v>0</v>
      </c>
    </row>
    <row r="246" spans="1:16" ht="25.5">
      <c r="A246" s="1" t="s">
        <v>63</v>
      </c>
      <c r="B246" s="2" t="s">
        <v>591</v>
      </c>
      <c r="C246" s="28" t="s">
        <v>593</v>
      </c>
      <c r="D246" s="25" t="s">
        <v>592</v>
      </c>
      <c r="E246" s="85" t="s">
        <v>17</v>
      </c>
      <c r="F246" s="85">
        <v>1</v>
      </c>
      <c r="G246" s="69"/>
      <c r="H246" s="69"/>
      <c r="I246" s="69"/>
      <c r="J246" s="69"/>
      <c r="K246" s="250">
        <v>0</v>
      </c>
      <c r="L246" s="23">
        <v>0</v>
      </c>
      <c r="M246" s="249">
        <f t="shared" si="34"/>
        <v>0</v>
      </c>
      <c r="N246" s="249">
        <f t="shared" si="35"/>
        <v>0</v>
      </c>
      <c r="O246" s="7">
        <f t="shared" si="36"/>
        <v>0</v>
      </c>
      <c r="P246" s="7">
        <f t="shared" si="37"/>
        <v>0</v>
      </c>
    </row>
    <row r="247" spans="1:16" ht="229.5">
      <c r="A247" s="1" t="s">
        <v>67</v>
      </c>
      <c r="B247" s="2" t="s">
        <v>594</v>
      </c>
      <c r="C247" s="28" t="s">
        <v>596</v>
      </c>
      <c r="D247" s="3" t="s">
        <v>595</v>
      </c>
      <c r="E247" s="56" t="s">
        <v>30</v>
      </c>
      <c r="F247" s="56">
        <v>3</v>
      </c>
      <c r="G247" s="6"/>
      <c r="H247" s="6"/>
      <c r="I247" s="6"/>
      <c r="J247" s="6"/>
      <c r="K247" s="250">
        <v>0</v>
      </c>
      <c r="L247" s="23">
        <v>0</v>
      </c>
      <c r="M247" s="249">
        <f t="shared" si="34"/>
        <v>0</v>
      </c>
      <c r="N247" s="249">
        <f t="shared" si="35"/>
        <v>0</v>
      </c>
      <c r="O247" s="7">
        <f t="shared" si="36"/>
        <v>0</v>
      </c>
      <c r="P247" s="7">
        <f t="shared" si="37"/>
        <v>0</v>
      </c>
    </row>
    <row r="248" spans="1:16" ht="25.5">
      <c r="A248" s="1" t="s">
        <v>71</v>
      </c>
      <c r="B248" s="2" t="s">
        <v>597</v>
      </c>
      <c r="C248" s="28" t="s">
        <v>599</v>
      </c>
      <c r="D248" s="25" t="s">
        <v>598</v>
      </c>
      <c r="E248" s="85" t="s">
        <v>17</v>
      </c>
      <c r="F248" s="85">
        <v>1</v>
      </c>
      <c r="G248" s="69"/>
      <c r="H248" s="69"/>
      <c r="I248" s="69"/>
      <c r="J248" s="69"/>
      <c r="K248" s="250">
        <v>0</v>
      </c>
      <c r="L248" s="23">
        <v>0</v>
      </c>
      <c r="M248" s="249">
        <f t="shared" si="34"/>
        <v>0</v>
      </c>
      <c r="N248" s="249">
        <f t="shared" si="35"/>
        <v>0</v>
      </c>
      <c r="O248" s="7">
        <f t="shared" si="36"/>
        <v>0</v>
      </c>
      <c r="P248" s="7">
        <f t="shared" si="37"/>
        <v>0</v>
      </c>
    </row>
    <row r="249" spans="1:16">
      <c r="A249" s="1" t="s">
        <v>74</v>
      </c>
      <c r="B249" s="2" t="s">
        <v>600</v>
      </c>
      <c r="C249" s="28" t="s">
        <v>602</v>
      </c>
      <c r="D249" s="3" t="s">
        <v>601</v>
      </c>
      <c r="E249" s="56" t="s">
        <v>90</v>
      </c>
      <c r="F249" s="56">
        <v>46</v>
      </c>
      <c r="G249" s="6"/>
      <c r="H249" s="6"/>
      <c r="I249" s="6"/>
      <c r="J249" s="6"/>
      <c r="K249" s="250">
        <v>0</v>
      </c>
      <c r="L249" s="23">
        <v>0</v>
      </c>
      <c r="M249" s="249">
        <f t="shared" si="34"/>
        <v>0</v>
      </c>
      <c r="N249" s="249">
        <f t="shared" si="35"/>
        <v>0</v>
      </c>
      <c r="O249" s="7">
        <f t="shared" si="36"/>
        <v>0</v>
      </c>
      <c r="P249" s="7">
        <f t="shared" si="37"/>
        <v>0</v>
      </c>
    </row>
    <row r="250" spans="1:16">
      <c r="A250" s="1" t="s">
        <v>78</v>
      </c>
      <c r="B250" s="2" t="s">
        <v>603</v>
      </c>
      <c r="C250" s="28" t="s">
        <v>605</v>
      </c>
      <c r="D250" s="25" t="s">
        <v>604</v>
      </c>
      <c r="E250" s="85" t="s">
        <v>30</v>
      </c>
      <c r="F250" s="85">
        <v>1</v>
      </c>
      <c r="G250" s="69"/>
      <c r="H250" s="69"/>
      <c r="I250" s="69"/>
      <c r="J250" s="69"/>
      <c r="K250" s="250">
        <v>0</v>
      </c>
      <c r="L250" s="23">
        <v>0</v>
      </c>
      <c r="M250" s="249">
        <f t="shared" si="34"/>
        <v>0</v>
      </c>
      <c r="N250" s="249">
        <f t="shared" si="35"/>
        <v>0</v>
      </c>
      <c r="O250" s="7">
        <f t="shared" si="36"/>
        <v>0</v>
      </c>
      <c r="P250" s="7">
        <f t="shared" si="37"/>
        <v>0</v>
      </c>
    </row>
    <row r="251" spans="1:16" ht="229.5">
      <c r="A251" s="1" t="s">
        <v>82</v>
      </c>
      <c r="B251" s="2" t="s">
        <v>606</v>
      </c>
      <c r="C251" s="28" t="s">
        <v>608</v>
      </c>
      <c r="D251" s="3" t="s">
        <v>607</v>
      </c>
      <c r="E251" s="56" t="s">
        <v>30</v>
      </c>
      <c r="F251" s="56">
        <v>1</v>
      </c>
      <c r="G251" s="6"/>
      <c r="H251" s="6"/>
      <c r="I251" s="6"/>
      <c r="J251" s="6"/>
      <c r="K251" s="250">
        <v>0</v>
      </c>
      <c r="L251" s="23">
        <v>0</v>
      </c>
      <c r="M251" s="249">
        <f t="shared" si="34"/>
        <v>0</v>
      </c>
      <c r="N251" s="249">
        <f t="shared" si="35"/>
        <v>0</v>
      </c>
      <c r="O251" s="7">
        <f t="shared" si="36"/>
        <v>0</v>
      </c>
      <c r="P251" s="7">
        <f t="shared" si="37"/>
        <v>0</v>
      </c>
    </row>
    <row r="252" spans="1:16" ht="229.5">
      <c r="A252" s="1" t="s">
        <v>86</v>
      </c>
      <c r="B252" s="2" t="s">
        <v>609</v>
      </c>
      <c r="C252" s="28" t="s">
        <v>611</v>
      </c>
      <c r="D252" s="3" t="s">
        <v>610</v>
      </c>
      <c r="E252" s="56" t="s">
        <v>30</v>
      </c>
      <c r="F252" s="56">
        <v>3</v>
      </c>
      <c r="G252" s="6"/>
      <c r="H252" s="6"/>
      <c r="I252" s="6"/>
      <c r="J252" s="6"/>
      <c r="K252" s="250">
        <v>0</v>
      </c>
      <c r="L252" s="23">
        <v>0</v>
      </c>
      <c r="M252" s="249">
        <f t="shared" si="34"/>
        <v>0</v>
      </c>
      <c r="N252" s="249">
        <f t="shared" si="35"/>
        <v>0</v>
      </c>
      <c r="O252" s="7">
        <f t="shared" si="36"/>
        <v>0</v>
      </c>
      <c r="P252" s="7">
        <f t="shared" si="37"/>
        <v>0</v>
      </c>
    </row>
    <row r="253" spans="1:16">
      <c r="A253" s="1" t="s">
        <v>91</v>
      </c>
      <c r="B253" s="2" t="s">
        <v>612</v>
      </c>
      <c r="C253" s="28" t="s">
        <v>614</v>
      </c>
      <c r="D253" s="3" t="s">
        <v>613</v>
      </c>
      <c r="E253" s="56" t="s">
        <v>90</v>
      </c>
      <c r="F253" s="56">
        <v>44</v>
      </c>
      <c r="G253" s="6"/>
      <c r="H253" s="6"/>
      <c r="I253" s="6"/>
      <c r="J253" s="6"/>
      <c r="K253" s="250">
        <v>0</v>
      </c>
      <c r="L253" s="23">
        <v>0</v>
      </c>
      <c r="M253" s="249">
        <f t="shared" si="34"/>
        <v>0</v>
      </c>
      <c r="N253" s="249">
        <f t="shared" si="35"/>
        <v>0</v>
      </c>
      <c r="O253" s="7">
        <f t="shared" si="36"/>
        <v>0</v>
      </c>
      <c r="P253" s="7">
        <f t="shared" si="37"/>
        <v>0</v>
      </c>
    </row>
    <row r="254" spans="1:16" ht="38.25">
      <c r="A254" s="1" t="s">
        <v>94</v>
      </c>
      <c r="B254" s="2" t="s">
        <v>615</v>
      </c>
      <c r="C254" s="28" t="s">
        <v>617</v>
      </c>
      <c r="D254" s="3" t="s">
        <v>616</v>
      </c>
      <c r="E254" s="56" t="s">
        <v>17</v>
      </c>
      <c r="F254" s="56">
        <v>6</v>
      </c>
      <c r="G254" s="6"/>
      <c r="H254" s="6"/>
      <c r="I254" s="6"/>
      <c r="J254" s="6"/>
      <c r="K254" s="250">
        <v>0</v>
      </c>
      <c r="L254" s="23">
        <v>0</v>
      </c>
      <c r="M254" s="249">
        <f t="shared" si="34"/>
        <v>0</v>
      </c>
      <c r="N254" s="249">
        <f t="shared" si="35"/>
        <v>0</v>
      </c>
      <c r="O254" s="7">
        <f t="shared" si="36"/>
        <v>0</v>
      </c>
      <c r="P254" s="7">
        <f t="shared" si="37"/>
        <v>0</v>
      </c>
    </row>
    <row r="255" spans="1:16" ht="102">
      <c r="A255" s="1" t="s">
        <v>97</v>
      </c>
      <c r="B255" s="2" t="s">
        <v>618</v>
      </c>
      <c r="C255" s="28" t="s">
        <v>620</v>
      </c>
      <c r="D255" s="28" t="s">
        <v>619</v>
      </c>
      <c r="E255" s="85" t="s">
        <v>30</v>
      </c>
      <c r="F255" s="85">
        <v>1</v>
      </c>
      <c r="G255" s="69"/>
      <c r="H255" s="69"/>
      <c r="I255" s="69"/>
      <c r="J255" s="69"/>
      <c r="K255" s="250">
        <v>0</v>
      </c>
      <c r="L255" s="23">
        <v>0</v>
      </c>
      <c r="M255" s="249">
        <f t="shared" si="34"/>
        <v>0</v>
      </c>
      <c r="N255" s="249">
        <f t="shared" si="35"/>
        <v>0</v>
      </c>
      <c r="O255" s="7">
        <f t="shared" si="36"/>
        <v>0</v>
      </c>
      <c r="P255" s="7">
        <f t="shared" si="37"/>
        <v>0</v>
      </c>
    </row>
    <row r="256" spans="1:16" ht="102">
      <c r="A256" s="1" t="s">
        <v>193</v>
      </c>
      <c r="B256" s="2" t="s">
        <v>621</v>
      </c>
      <c r="C256" s="28" t="s">
        <v>623</v>
      </c>
      <c r="D256" s="28" t="s">
        <v>622</v>
      </c>
      <c r="E256" s="85" t="s">
        <v>30</v>
      </c>
      <c r="F256" s="85">
        <v>1</v>
      </c>
      <c r="G256" s="69"/>
      <c r="H256" s="69"/>
      <c r="I256" s="69"/>
      <c r="J256" s="69"/>
      <c r="K256" s="250">
        <v>0</v>
      </c>
      <c r="L256" s="23">
        <v>0</v>
      </c>
      <c r="M256" s="249">
        <f t="shared" si="34"/>
        <v>0</v>
      </c>
      <c r="N256" s="249">
        <f t="shared" si="35"/>
        <v>0</v>
      </c>
      <c r="O256" s="7">
        <f t="shared" si="36"/>
        <v>0</v>
      </c>
      <c r="P256" s="7">
        <f t="shared" si="37"/>
        <v>0</v>
      </c>
    </row>
    <row r="257" spans="1:16" ht="63.75">
      <c r="A257" s="1" t="s">
        <v>101</v>
      </c>
      <c r="B257" s="2" t="s">
        <v>624</v>
      </c>
      <c r="C257" s="28" t="s">
        <v>626</v>
      </c>
      <c r="D257" s="3" t="s">
        <v>625</v>
      </c>
      <c r="E257" s="56" t="s">
        <v>17</v>
      </c>
      <c r="F257" s="56">
        <v>2</v>
      </c>
      <c r="G257" s="6"/>
      <c r="H257" s="6"/>
      <c r="I257" s="6"/>
      <c r="J257" s="6"/>
      <c r="K257" s="250">
        <v>0</v>
      </c>
      <c r="L257" s="23">
        <v>0</v>
      </c>
      <c r="M257" s="249">
        <f t="shared" si="34"/>
        <v>0</v>
      </c>
      <c r="N257" s="249">
        <f t="shared" si="35"/>
        <v>0</v>
      </c>
      <c r="O257" s="7">
        <f t="shared" si="36"/>
        <v>0</v>
      </c>
      <c r="P257" s="7">
        <f t="shared" si="37"/>
        <v>0</v>
      </c>
    </row>
    <row r="258" spans="1:16" ht="76.5">
      <c r="A258" s="1" t="s">
        <v>105</v>
      </c>
      <c r="B258" s="2" t="s">
        <v>627</v>
      </c>
      <c r="C258" s="28" t="s">
        <v>629</v>
      </c>
      <c r="D258" s="3" t="s">
        <v>628</v>
      </c>
      <c r="E258" s="56" t="s">
        <v>17</v>
      </c>
      <c r="F258" s="56">
        <v>2</v>
      </c>
      <c r="G258" s="6"/>
      <c r="H258" s="6"/>
      <c r="I258" s="6"/>
      <c r="J258" s="6"/>
      <c r="K258" s="250">
        <v>0</v>
      </c>
      <c r="L258" s="23">
        <v>0</v>
      </c>
      <c r="M258" s="249">
        <f t="shared" si="34"/>
        <v>0</v>
      </c>
      <c r="N258" s="249">
        <f t="shared" si="35"/>
        <v>0</v>
      </c>
      <c r="O258" s="7">
        <f t="shared" si="36"/>
        <v>0</v>
      </c>
      <c r="P258" s="7">
        <f t="shared" si="37"/>
        <v>0</v>
      </c>
    </row>
    <row r="259" spans="1:16" ht="63.75">
      <c r="A259" s="1" t="s">
        <v>109</v>
      </c>
      <c r="B259" s="2" t="s">
        <v>630</v>
      </c>
      <c r="C259" s="28" t="s">
        <v>632</v>
      </c>
      <c r="D259" s="28" t="s">
        <v>631</v>
      </c>
      <c r="E259" s="56" t="s">
        <v>17</v>
      </c>
      <c r="F259" s="42">
        <v>1</v>
      </c>
      <c r="G259" s="48"/>
      <c r="H259" s="48"/>
      <c r="I259" s="48"/>
      <c r="J259" s="48"/>
      <c r="K259" s="250">
        <v>0</v>
      </c>
      <c r="L259" s="23">
        <v>0</v>
      </c>
      <c r="M259" s="249">
        <f t="shared" si="34"/>
        <v>0</v>
      </c>
      <c r="N259" s="249">
        <f t="shared" si="35"/>
        <v>0</v>
      </c>
      <c r="O259" s="7">
        <f t="shared" si="36"/>
        <v>0</v>
      </c>
      <c r="P259" s="7">
        <f t="shared" si="37"/>
        <v>0</v>
      </c>
    </row>
    <row r="260" spans="1:16" ht="63.75">
      <c r="A260" s="1" t="s">
        <v>204</v>
      </c>
      <c r="B260" s="2" t="s">
        <v>633</v>
      </c>
      <c r="C260" s="28" t="s">
        <v>635</v>
      </c>
      <c r="D260" s="3" t="s">
        <v>634</v>
      </c>
      <c r="E260" s="56" t="s">
        <v>17</v>
      </c>
      <c r="F260" s="56">
        <v>3</v>
      </c>
      <c r="G260" s="6"/>
      <c r="H260" s="6"/>
      <c r="I260" s="6"/>
      <c r="J260" s="6"/>
      <c r="K260" s="250">
        <v>0</v>
      </c>
      <c r="L260" s="23">
        <v>0</v>
      </c>
      <c r="M260" s="249">
        <f t="shared" si="34"/>
        <v>0</v>
      </c>
      <c r="N260" s="249">
        <f t="shared" si="35"/>
        <v>0</v>
      </c>
      <c r="O260" s="7">
        <f t="shared" si="36"/>
        <v>0</v>
      </c>
      <c r="P260" s="7">
        <f t="shared" si="37"/>
        <v>0</v>
      </c>
    </row>
    <row r="261" spans="1:16" ht="63.75">
      <c r="A261" s="1" t="s">
        <v>112</v>
      </c>
      <c r="B261" s="2" t="s">
        <v>636</v>
      </c>
      <c r="C261" s="28" t="s">
        <v>638</v>
      </c>
      <c r="D261" s="28" t="s">
        <v>637</v>
      </c>
      <c r="E261" s="56" t="s">
        <v>17</v>
      </c>
      <c r="F261" s="85">
        <v>1</v>
      </c>
      <c r="G261" s="69"/>
      <c r="H261" s="69"/>
      <c r="I261" s="69"/>
      <c r="J261" s="69"/>
      <c r="K261" s="250">
        <v>0</v>
      </c>
      <c r="L261" s="23">
        <v>0</v>
      </c>
      <c r="M261" s="249">
        <f t="shared" si="34"/>
        <v>0</v>
      </c>
      <c r="N261" s="249">
        <f t="shared" si="35"/>
        <v>0</v>
      </c>
      <c r="O261" s="7">
        <f t="shared" si="36"/>
        <v>0</v>
      </c>
      <c r="P261" s="7">
        <f t="shared" si="37"/>
        <v>0</v>
      </c>
    </row>
    <row r="262" spans="1:16" ht="63.75">
      <c r="A262" s="1" t="s">
        <v>115</v>
      </c>
      <c r="B262" s="2" t="s">
        <v>639</v>
      </c>
      <c r="C262" s="28" t="s">
        <v>641</v>
      </c>
      <c r="D262" s="28" t="s">
        <v>640</v>
      </c>
      <c r="E262" s="56" t="s">
        <v>17</v>
      </c>
      <c r="F262" s="42">
        <v>1</v>
      </c>
      <c r="G262" s="48"/>
      <c r="H262" s="48"/>
      <c r="I262" s="48"/>
      <c r="J262" s="48"/>
      <c r="K262" s="250">
        <v>0</v>
      </c>
      <c r="L262" s="23">
        <v>0</v>
      </c>
      <c r="M262" s="249">
        <f t="shared" si="34"/>
        <v>0</v>
      </c>
      <c r="N262" s="249">
        <f t="shared" si="35"/>
        <v>0</v>
      </c>
      <c r="O262" s="7">
        <f t="shared" si="36"/>
        <v>0</v>
      </c>
      <c r="P262" s="7">
        <f t="shared" si="37"/>
        <v>0</v>
      </c>
    </row>
    <row r="263" spans="1:16" ht="63.75">
      <c r="A263" s="1" t="s">
        <v>217</v>
      </c>
      <c r="B263" s="13" t="s">
        <v>644</v>
      </c>
      <c r="C263" s="28" t="s">
        <v>643</v>
      </c>
      <c r="D263" s="3" t="s">
        <v>642</v>
      </c>
      <c r="E263" s="56" t="s">
        <v>17</v>
      </c>
      <c r="F263" s="56">
        <v>1</v>
      </c>
      <c r="G263" s="6"/>
      <c r="H263" s="6"/>
      <c r="I263" s="6"/>
      <c r="J263" s="6"/>
      <c r="K263" s="250">
        <v>0</v>
      </c>
      <c r="L263" s="23">
        <v>0</v>
      </c>
      <c r="M263" s="249">
        <f t="shared" si="34"/>
        <v>0</v>
      </c>
      <c r="N263" s="249">
        <f t="shared" si="35"/>
        <v>0</v>
      </c>
      <c r="O263" s="7">
        <f t="shared" si="36"/>
        <v>0</v>
      </c>
      <c r="P263" s="7">
        <f t="shared" si="37"/>
        <v>0</v>
      </c>
    </row>
    <row r="264" spans="1:16" ht="63.75">
      <c r="A264" s="1" t="s">
        <v>118</v>
      </c>
      <c r="B264" s="13" t="s">
        <v>644</v>
      </c>
      <c r="C264" s="28" t="s">
        <v>646</v>
      </c>
      <c r="D264" s="3" t="s">
        <v>645</v>
      </c>
      <c r="E264" s="56" t="s">
        <v>30</v>
      </c>
      <c r="F264" s="56">
        <v>20</v>
      </c>
      <c r="G264" s="6"/>
      <c r="H264" s="6"/>
      <c r="I264" s="6"/>
      <c r="J264" s="6"/>
      <c r="K264" s="250">
        <v>0</v>
      </c>
      <c r="L264" s="23">
        <v>0</v>
      </c>
      <c r="M264" s="249">
        <f t="shared" si="34"/>
        <v>0</v>
      </c>
      <c r="N264" s="249">
        <f t="shared" si="35"/>
        <v>0</v>
      </c>
      <c r="O264" s="7">
        <f t="shared" si="36"/>
        <v>0</v>
      </c>
      <c r="P264" s="7">
        <f t="shared" si="37"/>
        <v>0</v>
      </c>
    </row>
    <row r="265" spans="1:16" ht="25.5">
      <c r="A265" s="1" t="s">
        <v>122</v>
      </c>
      <c r="B265" s="2" t="s">
        <v>647</v>
      </c>
      <c r="C265" s="28" t="s">
        <v>649</v>
      </c>
      <c r="D265" s="25" t="s">
        <v>648</v>
      </c>
      <c r="E265" s="85" t="s">
        <v>17</v>
      </c>
      <c r="F265" s="85">
        <v>1</v>
      </c>
      <c r="G265" s="69"/>
      <c r="H265" s="69"/>
      <c r="I265" s="69"/>
      <c r="J265" s="69"/>
      <c r="K265" s="250">
        <v>0</v>
      </c>
      <c r="L265" s="23">
        <v>0</v>
      </c>
      <c r="M265" s="249">
        <f t="shared" si="34"/>
        <v>0</v>
      </c>
      <c r="N265" s="249">
        <f t="shared" si="35"/>
        <v>0</v>
      </c>
      <c r="O265" s="7">
        <f t="shared" si="36"/>
        <v>0</v>
      </c>
      <c r="P265" s="7">
        <f t="shared" si="37"/>
        <v>0</v>
      </c>
    </row>
    <row r="266" spans="1:16" ht="38.25">
      <c r="A266" s="1" t="s">
        <v>126</v>
      </c>
      <c r="B266" s="2" t="s">
        <v>650</v>
      </c>
      <c r="C266" s="28" t="s">
        <v>652</v>
      </c>
      <c r="D266" s="3" t="s">
        <v>651</v>
      </c>
      <c r="E266" s="56" t="s">
        <v>17</v>
      </c>
      <c r="F266" s="56">
        <v>1</v>
      </c>
      <c r="G266" s="6"/>
      <c r="H266" s="6"/>
      <c r="I266" s="6"/>
      <c r="J266" s="6"/>
      <c r="K266" s="250">
        <v>0</v>
      </c>
      <c r="L266" s="23">
        <v>0</v>
      </c>
      <c r="M266" s="249">
        <f t="shared" si="34"/>
        <v>0</v>
      </c>
      <c r="N266" s="249">
        <f t="shared" si="35"/>
        <v>0</v>
      </c>
      <c r="O266" s="7">
        <f t="shared" si="36"/>
        <v>0</v>
      </c>
      <c r="P266" s="7">
        <f t="shared" si="37"/>
        <v>0</v>
      </c>
    </row>
    <row r="267" spans="1:16" ht="38.25">
      <c r="A267" s="1" t="s">
        <v>229</v>
      </c>
      <c r="B267" s="2" t="s">
        <v>653</v>
      </c>
      <c r="C267" s="28" t="s">
        <v>655</v>
      </c>
      <c r="D267" s="25" t="s">
        <v>654</v>
      </c>
      <c r="E267" s="85" t="s">
        <v>17</v>
      </c>
      <c r="F267" s="85">
        <v>1</v>
      </c>
      <c r="G267" s="69"/>
      <c r="H267" s="69"/>
      <c r="I267" s="69"/>
      <c r="J267" s="69"/>
      <c r="K267" s="250">
        <v>0</v>
      </c>
      <c r="L267" s="23">
        <v>0</v>
      </c>
      <c r="M267" s="249">
        <f t="shared" si="34"/>
        <v>0</v>
      </c>
      <c r="N267" s="249">
        <f t="shared" si="35"/>
        <v>0</v>
      </c>
      <c r="O267" s="7">
        <f t="shared" si="36"/>
        <v>0</v>
      </c>
      <c r="P267" s="7">
        <f t="shared" si="37"/>
        <v>0</v>
      </c>
    </row>
    <row r="268" spans="1:16" ht="38.25">
      <c r="A268" s="1" t="s">
        <v>663</v>
      </c>
      <c r="B268" s="2" t="s">
        <v>656</v>
      </c>
      <c r="C268" s="28" t="s">
        <v>658</v>
      </c>
      <c r="D268" s="3" t="s">
        <v>657</v>
      </c>
      <c r="E268" s="56" t="s">
        <v>17</v>
      </c>
      <c r="F268" s="56">
        <v>1</v>
      </c>
      <c r="G268" s="6"/>
      <c r="H268" s="6"/>
      <c r="I268" s="6"/>
      <c r="J268" s="6"/>
      <c r="K268" s="250">
        <v>0</v>
      </c>
      <c r="L268" s="23">
        <v>0</v>
      </c>
      <c r="M268" s="249">
        <f t="shared" si="34"/>
        <v>0</v>
      </c>
      <c r="N268" s="249">
        <f t="shared" si="35"/>
        <v>0</v>
      </c>
      <c r="O268" s="7">
        <f t="shared" si="36"/>
        <v>0</v>
      </c>
      <c r="P268" s="7">
        <f t="shared" si="37"/>
        <v>0</v>
      </c>
    </row>
    <row r="269" spans="1:16" ht="26.25">
      <c r="A269" s="1" t="s">
        <v>667</v>
      </c>
      <c r="B269" s="2" t="s">
        <v>659</v>
      </c>
      <c r="C269" s="28" t="s">
        <v>661</v>
      </c>
      <c r="D269" s="3" t="s">
        <v>660</v>
      </c>
      <c r="E269" s="56" t="s">
        <v>662</v>
      </c>
      <c r="F269" s="56">
        <v>55</v>
      </c>
      <c r="G269" s="6"/>
      <c r="H269" s="6"/>
      <c r="I269" s="6"/>
      <c r="J269" s="6"/>
      <c r="K269" s="250">
        <v>0</v>
      </c>
      <c r="L269" s="23">
        <v>0</v>
      </c>
      <c r="M269" s="249">
        <f t="shared" si="34"/>
        <v>0</v>
      </c>
      <c r="N269" s="249">
        <f t="shared" si="35"/>
        <v>0</v>
      </c>
      <c r="O269" s="7">
        <f t="shared" si="36"/>
        <v>0</v>
      </c>
      <c r="P269" s="7">
        <f t="shared" si="37"/>
        <v>0</v>
      </c>
    </row>
    <row r="270" spans="1:16" ht="38.25">
      <c r="A270" s="1" t="s">
        <v>670</v>
      </c>
      <c r="B270" s="2" t="s">
        <v>664</v>
      </c>
      <c r="C270" s="28" t="s">
        <v>666</v>
      </c>
      <c r="D270" s="3" t="s">
        <v>665</v>
      </c>
      <c r="E270" s="56" t="s">
        <v>17</v>
      </c>
      <c r="F270" s="56">
        <v>9</v>
      </c>
      <c r="G270" s="6"/>
      <c r="H270" s="6"/>
      <c r="I270" s="6"/>
      <c r="J270" s="6"/>
      <c r="K270" s="250">
        <v>0</v>
      </c>
      <c r="L270" s="23">
        <v>0</v>
      </c>
      <c r="M270" s="249">
        <f t="shared" si="34"/>
        <v>0</v>
      </c>
      <c r="N270" s="249">
        <f t="shared" si="35"/>
        <v>0</v>
      </c>
      <c r="O270" s="7">
        <f t="shared" si="36"/>
        <v>0</v>
      </c>
      <c r="P270" s="7">
        <f t="shared" si="37"/>
        <v>0</v>
      </c>
    </row>
    <row r="271" spans="1:16">
      <c r="A271" s="1" t="s">
        <v>675</v>
      </c>
      <c r="B271" s="2" t="s">
        <v>668</v>
      </c>
      <c r="C271" s="25" t="s">
        <v>669</v>
      </c>
      <c r="D271" s="25" t="s">
        <v>669</v>
      </c>
      <c r="E271" s="85" t="s">
        <v>17</v>
      </c>
      <c r="F271" s="85">
        <v>20</v>
      </c>
      <c r="G271" s="69"/>
      <c r="H271" s="69"/>
      <c r="I271" s="69"/>
      <c r="J271" s="69"/>
      <c r="K271" s="250">
        <v>0</v>
      </c>
      <c r="L271" s="23">
        <v>0</v>
      </c>
      <c r="M271" s="249">
        <f t="shared" si="34"/>
        <v>0</v>
      </c>
      <c r="N271" s="249">
        <f t="shared" si="35"/>
        <v>0</v>
      </c>
      <c r="O271" s="7">
        <f t="shared" si="36"/>
        <v>0</v>
      </c>
      <c r="P271" s="7">
        <f t="shared" si="37"/>
        <v>0</v>
      </c>
    </row>
    <row r="272" spans="1:16" ht="26.25">
      <c r="A272" s="1" t="s">
        <v>679</v>
      </c>
      <c r="B272" s="13" t="s">
        <v>671</v>
      </c>
      <c r="C272" s="25" t="s">
        <v>673</v>
      </c>
      <c r="D272" s="3" t="s">
        <v>672</v>
      </c>
      <c r="E272" s="56" t="s">
        <v>674</v>
      </c>
      <c r="F272" s="56">
        <v>10</v>
      </c>
      <c r="G272" s="6"/>
      <c r="H272" s="6"/>
      <c r="I272" s="6"/>
      <c r="J272" s="6"/>
      <c r="K272" s="250">
        <v>0</v>
      </c>
      <c r="L272" s="23">
        <v>0</v>
      </c>
      <c r="M272" s="249">
        <f t="shared" si="34"/>
        <v>0</v>
      </c>
      <c r="N272" s="249">
        <f t="shared" si="35"/>
        <v>0</v>
      </c>
      <c r="O272" s="7">
        <f t="shared" si="36"/>
        <v>0</v>
      </c>
      <c r="P272" s="7">
        <f t="shared" si="37"/>
        <v>0</v>
      </c>
    </row>
    <row r="273" spans="1:16" ht="38.25">
      <c r="A273" s="1" t="s">
        <v>682</v>
      </c>
      <c r="B273" s="24" t="s">
        <v>676</v>
      </c>
      <c r="C273" s="39" t="s">
        <v>678</v>
      </c>
      <c r="D273" s="86" t="s">
        <v>677</v>
      </c>
      <c r="E273" s="94" t="s">
        <v>17</v>
      </c>
      <c r="F273" s="87">
        <v>1</v>
      </c>
      <c r="G273" s="88"/>
      <c r="H273" s="88"/>
      <c r="I273" s="88"/>
      <c r="J273" s="88"/>
      <c r="K273" s="250">
        <v>0</v>
      </c>
      <c r="L273" s="23">
        <v>0</v>
      </c>
      <c r="M273" s="249">
        <f t="shared" si="34"/>
        <v>0</v>
      </c>
      <c r="N273" s="249">
        <f t="shared" si="35"/>
        <v>0</v>
      </c>
      <c r="O273" s="7">
        <f t="shared" si="36"/>
        <v>0</v>
      </c>
      <c r="P273" s="7">
        <f t="shared" si="37"/>
        <v>0</v>
      </c>
    </row>
    <row r="274" spans="1:16" ht="26.25">
      <c r="A274" s="1" t="s">
        <v>686</v>
      </c>
      <c r="B274" s="18">
        <v>1303020027</v>
      </c>
      <c r="C274" s="89" t="s">
        <v>681</v>
      </c>
      <c r="D274" s="3" t="s">
        <v>680</v>
      </c>
      <c r="E274" s="56" t="s">
        <v>17</v>
      </c>
      <c r="F274" s="56">
        <v>121</v>
      </c>
      <c r="G274" s="6"/>
      <c r="H274" s="6"/>
      <c r="I274" s="6"/>
      <c r="J274" s="6"/>
      <c r="K274" s="250">
        <v>0</v>
      </c>
      <c r="L274" s="23">
        <v>0</v>
      </c>
      <c r="M274" s="249">
        <f t="shared" si="34"/>
        <v>0</v>
      </c>
      <c r="N274" s="249">
        <f t="shared" si="35"/>
        <v>0</v>
      </c>
      <c r="O274" s="7">
        <f t="shared" si="36"/>
        <v>0</v>
      </c>
      <c r="P274" s="7">
        <f t="shared" si="37"/>
        <v>0</v>
      </c>
    </row>
    <row r="275" spans="1:16" ht="26.25">
      <c r="A275" s="1" t="s">
        <v>690</v>
      </c>
      <c r="B275" s="2" t="s">
        <v>683</v>
      </c>
      <c r="C275" s="49" t="s">
        <v>685</v>
      </c>
      <c r="D275" s="3" t="s">
        <v>684</v>
      </c>
      <c r="E275" s="56" t="s">
        <v>30</v>
      </c>
      <c r="F275" s="56">
        <v>514</v>
      </c>
      <c r="G275" s="6"/>
      <c r="H275" s="6"/>
      <c r="I275" s="6"/>
      <c r="J275" s="6"/>
      <c r="K275" s="250">
        <v>0</v>
      </c>
      <c r="L275" s="23">
        <v>0</v>
      </c>
      <c r="M275" s="249">
        <f t="shared" si="34"/>
        <v>0</v>
      </c>
      <c r="N275" s="249">
        <f t="shared" si="35"/>
        <v>0</v>
      </c>
      <c r="O275" s="7">
        <f t="shared" si="36"/>
        <v>0</v>
      </c>
      <c r="P275" s="7">
        <f t="shared" si="37"/>
        <v>0</v>
      </c>
    </row>
    <row r="276" spans="1:16" ht="26.25">
      <c r="A276" s="1" t="s">
        <v>694</v>
      </c>
      <c r="B276" s="2" t="s">
        <v>687</v>
      </c>
      <c r="C276" s="28" t="s">
        <v>689</v>
      </c>
      <c r="D276" s="3" t="s">
        <v>688</v>
      </c>
      <c r="E276" s="56" t="s">
        <v>30</v>
      </c>
      <c r="F276" s="56">
        <v>653</v>
      </c>
      <c r="G276" s="6"/>
      <c r="H276" s="6"/>
      <c r="I276" s="6"/>
      <c r="J276" s="6"/>
      <c r="K276" s="250">
        <v>0</v>
      </c>
      <c r="L276" s="23">
        <v>0</v>
      </c>
      <c r="M276" s="249">
        <f t="shared" si="34"/>
        <v>0</v>
      </c>
      <c r="N276" s="249">
        <f t="shared" si="35"/>
        <v>0</v>
      </c>
      <c r="O276" s="7">
        <f t="shared" si="36"/>
        <v>0</v>
      </c>
      <c r="P276" s="7">
        <f t="shared" si="37"/>
        <v>0</v>
      </c>
    </row>
    <row r="277" spans="1:16" ht="229.5">
      <c r="A277" s="1" t="s">
        <v>698</v>
      </c>
      <c r="B277" s="2" t="s">
        <v>691</v>
      </c>
      <c r="C277" s="28" t="s">
        <v>693</v>
      </c>
      <c r="D277" s="3" t="s">
        <v>692</v>
      </c>
      <c r="E277" s="56" t="s">
        <v>30</v>
      </c>
      <c r="F277" s="56">
        <v>14</v>
      </c>
      <c r="G277" s="6"/>
      <c r="H277" s="6"/>
      <c r="I277" s="6"/>
      <c r="J277" s="6"/>
      <c r="K277" s="250">
        <v>0</v>
      </c>
      <c r="L277" s="23">
        <v>0</v>
      </c>
      <c r="M277" s="249">
        <f t="shared" si="34"/>
        <v>0</v>
      </c>
      <c r="N277" s="249">
        <f t="shared" si="35"/>
        <v>0</v>
      </c>
      <c r="O277" s="7">
        <f t="shared" si="36"/>
        <v>0</v>
      </c>
      <c r="P277" s="7">
        <f t="shared" si="37"/>
        <v>0</v>
      </c>
    </row>
    <row r="278" spans="1:16" ht="25.5">
      <c r="A278" s="1" t="s">
        <v>702</v>
      </c>
      <c r="B278" s="2" t="s">
        <v>695</v>
      </c>
      <c r="C278" s="28" t="s">
        <v>697</v>
      </c>
      <c r="D278" s="3" t="s">
        <v>696</v>
      </c>
      <c r="E278" s="56" t="s">
        <v>90</v>
      </c>
      <c r="F278" s="56">
        <v>42</v>
      </c>
      <c r="G278" s="6"/>
      <c r="H278" s="6"/>
      <c r="I278" s="6"/>
      <c r="J278" s="6"/>
      <c r="K278" s="250">
        <v>0</v>
      </c>
      <c r="L278" s="23">
        <v>0</v>
      </c>
      <c r="M278" s="249">
        <f t="shared" si="34"/>
        <v>0</v>
      </c>
      <c r="N278" s="249">
        <f t="shared" si="35"/>
        <v>0</v>
      </c>
      <c r="O278" s="7">
        <f t="shared" si="36"/>
        <v>0</v>
      </c>
      <c r="P278" s="7">
        <f t="shared" si="37"/>
        <v>0</v>
      </c>
    </row>
    <row r="279" spans="1:16" ht="38.25">
      <c r="A279" s="1" t="s">
        <v>706</v>
      </c>
      <c r="B279" s="13" t="s">
        <v>699</v>
      </c>
      <c r="C279" s="28" t="s">
        <v>701</v>
      </c>
      <c r="D279" s="3" t="s">
        <v>700</v>
      </c>
      <c r="E279" s="56" t="s">
        <v>17</v>
      </c>
      <c r="F279" s="56">
        <v>8</v>
      </c>
      <c r="G279" s="6"/>
      <c r="H279" s="6"/>
      <c r="I279" s="6"/>
      <c r="J279" s="6"/>
      <c r="K279" s="250">
        <v>0</v>
      </c>
      <c r="L279" s="23">
        <v>0</v>
      </c>
      <c r="M279" s="249">
        <f t="shared" si="34"/>
        <v>0</v>
      </c>
      <c r="N279" s="249">
        <f t="shared" si="35"/>
        <v>0</v>
      </c>
      <c r="O279" s="7">
        <f t="shared" si="36"/>
        <v>0</v>
      </c>
      <c r="P279" s="7">
        <f t="shared" si="37"/>
        <v>0</v>
      </c>
    </row>
    <row r="280" spans="1:16" ht="25.5">
      <c r="A280" s="1" t="s">
        <v>710</v>
      </c>
      <c r="B280" s="2" t="s">
        <v>703</v>
      </c>
      <c r="C280" s="28" t="s">
        <v>705</v>
      </c>
      <c r="D280" s="25" t="s">
        <v>704</v>
      </c>
      <c r="E280" s="56" t="s">
        <v>17</v>
      </c>
      <c r="F280" s="85">
        <v>1</v>
      </c>
      <c r="G280" s="69"/>
      <c r="H280" s="69"/>
      <c r="I280" s="69"/>
      <c r="J280" s="69"/>
      <c r="K280" s="250">
        <v>0</v>
      </c>
      <c r="L280" s="23">
        <v>0</v>
      </c>
      <c r="M280" s="249">
        <f t="shared" si="34"/>
        <v>0</v>
      </c>
      <c r="N280" s="249">
        <f t="shared" si="35"/>
        <v>0</v>
      </c>
      <c r="O280" s="7">
        <f t="shared" si="36"/>
        <v>0</v>
      </c>
      <c r="P280" s="7">
        <f t="shared" si="37"/>
        <v>0</v>
      </c>
    </row>
    <row r="281" spans="1:16" ht="25.5">
      <c r="A281" s="1" t="s">
        <v>714</v>
      </c>
      <c r="B281" s="2" t="s">
        <v>707</v>
      </c>
      <c r="C281" s="28" t="s">
        <v>709</v>
      </c>
      <c r="D281" s="25" t="s">
        <v>708</v>
      </c>
      <c r="E281" s="56" t="s">
        <v>17</v>
      </c>
      <c r="F281" s="85">
        <v>1</v>
      </c>
      <c r="G281" s="69"/>
      <c r="H281" s="69"/>
      <c r="I281" s="69"/>
      <c r="J281" s="69"/>
      <c r="K281" s="250">
        <v>0</v>
      </c>
      <c r="L281" s="23">
        <v>0</v>
      </c>
      <c r="M281" s="249">
        <f t="shared" si="34"/>
        <v>0</v>
      </c>
      <c r="N281" s="249">
        <f t="shared" si="35"/>
        <v>0</v>
      </c>
      <c r="O281" s="7">
        <f t="shared" si="36"/>
        <v>0</v>
      </c>
      <c r="P281" s="7">
        <f t="shared" si="37"/>
        <v>0</v>
      </c>
    </row>
    <row r="282" spans="1:16" ht="51">
      <c r="A282" s="1" t="s">
        <v>718</v>
      </c>
      <c r="B282" s="24" t="s">
        <v>711</v>
      </c>
      <c r="C282" s="28" t="s">
        <v>713</v>
      </c>
      <c r="D282" s="3" t="s">
        <v>712</v>
      </c>
      <c r="E282" s="56" t="s">
        <v>17</v>
      </c>
      <c r="F282" s="56">
        <v>1</v>
      </c>
      <c r="G282" s="6"/>
      <c r="H282" s="6"/>
      <c r="I282" s="6"/>
      <c r="J282" s="6"/>
      <c r="K282" s="250">
        <v>0</v>
      </c>
      <c r="L282" s="23">
        <v>0</v>
      </c>
      <c r="M282" s="249">
        <f t="shared" si="34"/>
        <v>0</v>
      </c>
      <c r="N282" s="249">
        <f t="shared" si="35"/>
        <v>0</v>
      </c>
      <c r="O282" s="7">
        <f t="shared" si="36"/>
        <v>0</v>
      </c>
      <c r="P282" s="7">
        <f t="shared" si="37"/>
        <v>0</v>
      </c>
    </row>
    <row r="283" spans="1:16" ht="38.25">
      <c r="A283" s="1" t="s">
        <v>722</v>
      </c>
      <c r="B283" s="13" t="s">
        <v>715</v>
      </c>
      <c r="C283" s="28" t="s">
        <v>717</v>
      </c>
      <c r="D283" s="3" t="s">
        <v>716</v>
      </c>
      <c r="E283" s="56" t="s">
        <v>17</v>
      </c>
      <c r="F283" s="56">
        <v>2</v>
      </c>
      <c r="G283" s="6"/>
      <c r="H283" s="6"/>
      <c r="I283" s="6"/>
      <c r="J283" s="6"/>
      <c r="K283" s="250">
        <v>0</v>
      </c>
      <c r="L283" s="23">
        <v>0</v>
      </c>
      <c r="M283" s="249">
        <f t="shared" si="34"/>
        <v>0</v>
      </c>
      <c r="N283" s="249">
        <f t="shared" si="35"/>
        <v>0</v>
      </c>
      <c r="O283" s="7">
        <f t="shared" si="36"/>
        <v>0</v>
      </c>
      <c r="P283" s="7">
        <f t="shared" si="37"/>
        <v>0</v>
      </c>
    </row>
    <row r="284" spans="1:16" ht="51">
      <c r="A284" s="1" t="s">
        <v>726</v>
      </c>
      <c r="B284" s="2" t="s">
        <v>719</v>
      </c>
      <c r="C284" s="49" t="s">
        <v>721</v>
      </c>
      <c r="D284" s="3" t="s">
        <v>720</v>
      </c>
      <c r="E284" s="56" t="s">
        <v>17</v>
      </c>
      <c r="F284" s="56">
        <v>2</v>
      </c>
      <c r="G284" s="6"/>
      <c r="H284" s="6"/>
      <c r="I284" s="6"/>
      <c r="J284" s="6"/>
      <c r="K284" s="250">
        <v>0</v>
      </c>
      <c r="L284" s="23">
        <v>0</v>
      </c>
      <c r="M284" s="249">
        <f t="shared" si="34"/>
        <v>0</v>
      </c>
      <c r="N284" s="249">
        <f t="shared" si="35"/>
        <v>0</v>
      </c>
      <c r="O284" s="7">
        <f t="shared" si="36"/>
        <v>0</v>
      </c>
      <c r="P284" s="7">
        <f t="shared" si="37"/>
        <v>0</v>
      </c>
    </row>
    <row r="285" spans="1:16" ht="25.5">
      <c r="A285" s="1" t="s">
        <v>730</v>
      </c>
      <c r="B285" s="2" t="s">
        <v>723</v>
      </c>
      <c r="C285" s="28" t="s">
        <v>725</v>
      </c>
      <c r="D285" s="25" t="s">
        <v>724</v>
      </c>
      <c r="E285" s="85" t="s">
        <v>30</v>
      </c>
      <c r="F285" s="85">
        <v>1</v>
      </c>
      <c r="G285" s="69"/>
      <c r="H285" s="69"/>
      <c r="I285" s="69"/>
      <c r="J285" s="69"/>
      <c r="K285" s="250">
        <v>0</v>
      </c>
      <c r="L285" s="23">
        <v>0</v>
      </c>
      <c r="M285" s="249">
        <f t="shared" si="34"/>
        <v>0</v>
      </c>
      <c r="N285" s="249">
        <f t="shared" si="35"/>
        <v>0</v>
      </c>
      <c r="O285" s="7">
        <f t="shared" si="36"/>
        <v>0</v>
      </c>
      <c r="P285" s="7">
        <f t="shared" si="37"/>
        <v>0</v>
      </c>
    </row>
    <row r="286" spans="1:16" ht="255">
      <c r="A286" s="1" t="s">
        <v>734</v>
      </c>
      <c r="B286" s="2" t="s">
        <v>727</v>
      </c>
      <c r="C286" s="39" t="s">
        <v>729</v>
      </c>
      <c r="D286" s="14" t="s">
        <v>728</v>
      </c>
      <c r="E286" s="56" t="s">
        <v>30</v>
      </c>
      <c r="F286" s="56">
        <v>20</v>
      </c>
      <c r="G286" s="6"/>
      <c r="H286" s="6"/>
      <c r="I286" s="6"/>
      <c r="J286" s="6"/>
      <c r="K286" s="250">
        <v>0</v>
      </c>
      <c r="L286" s="23">
        <v>0</v>
      </c>
      <c r="M286" s="249">
        <f t="shared" si="34"/>
        <v>0</v>
      </c>
      <c r="N286" s="249">
        <f t="shared" si="35"/>
        <v>0</v>
      </c>
      <c r="O286" s="7">
        <f t="shared" si="36"/>
        <v>0</v>
      </c>
      <c r="P286" s="7">
        <f t="shared" si="37"/>
        <v>0</v>
      </c>
    </row>
    <row r="287" spans="1:16">
      <c r="A287" s="1" t="s">
        <v>737</v>
      </c>
      <c r="B287" s="24" t="s">
        <v>731</v>
      </c>
      <c r="C287" s="28" t="s">
        <v>733</v>
      </c>
      <c r="D287" s="3" t="s">
        <v>732</v>
      </c>
      <c r="E287" s="56" t="s">
        <v>30</v>
      </c>
      <c r="F287" s="56">
        <v>3</v>
      </c>
      <c r="G287" s="6"/>
      <c r="H287" s="6"/>
      <c r="I287" s="6"/>
      <c r="J287" s="6"/>
      <c r="K287" s="250">
        <v>0</v>
      </c>
      <c r="L287" s="23">
        <v>0</v>
      </c>
      <c r="M287" s="249">
        <f t="shared" si="34"/>
        <v>0</v>
      </c>
      <c r="N287" s="249">
        <f t="shared" si="35"/>
        <v>0</v>
      </c>
      <c r="O287" s="7">
        <f t="shared" si="36"/>
        <v>0</v>
      </c>
      <c r="P287" s="7">
        <f t="shared" si="37"/>
        <v>0</v>
      </c>
    </row>
    <row r="288" spans="1:16" ht="76.5">
      <c r="A288" s="1" t="s">
        <v>741</v>
      </c>
      <c r="B288" s="2" t="s">
        <v>588</v>
      </c>
      <c r="C288" s="28" t="s">
        <v>736</v>
      </c>
      <c r="D288" s="3" t="s">
        <v>735</v>
      </c>
      <c r="E288" s="56" t="s">
        <v>30</v>
      </c>
      <c r="F288" s="56">
        <v>15</v>
      </c>
      <c r="G288" s="6"/>
      <c r="H288" s="6"/>
      <c r="I288" s="6"/>
      <c r="J288" s="6"/>
      <c r="K288" s="250">
        <v>0</v>
      </c>
      <c r="L288" s="23">
        <v>0</v>
      </c>
      <c r="M288" s="249">
        <f t="shared" si="34"/>
        <v>0</v>
      </c>
      <c r="N288" s="249">
        <f t="shared" si="35"/>
        <v>0</v>
      </c>
      <c r="O288" s="7">
        <f t="shared" si="36"/>
        <v>0</v>
      </c>
      <c r="P288" s="7">
        <f t="shared" si="37"/>
        <v>0</v>
      </c>
    </row>
    <row r="289" spans="1:16" ht="26.25">
      <c r="A289" s="1" t="s">
        <v>745</v>
      </c>
      <c r="B289" s="24" t="s">
        <v>738</v>
      </c>
      <c r="C289" s="28" t="s">
        <v>740</v>
      </c>
      <c r="D289" s="90" t="s">
        <v>739</v>
      </c>
      <c r="E289" s="85" t="s">
        <v>17</v>
      </c>
      <c r="F289" s="85">
        <v>1</v>
      </c>
      <c r="G289" s="69"/>
      <c r="H289" s="69"/>
      <c r="I289" s="69"/>
      <c r="J289" s="69"/>
      <c r="K289" s="250">
        <v>0</v>
      </c>
      <c r="L289" s="23">
        <v>0</v>
      </c>
      <c r="M289" s="249">
        <f t="shared" si="34"/>
        <v>0</v>
      </c>
      <c r="N289" s="249">
        <f t="shared" si="35"/>
        <v>0</v>
      </c>
      <c r="O289" s="7">
        <f t="shared" si="36"/>
        <v>0</v>
      </c>
      <c r="P289" s="7">
        <f t="shared" si="37"/>
        <v>0</v>
      </c>
    </row>
    <row r="290" spans="1:16" ht="51">
      <c r="A290" s="1" t="s">
        <v>749</v>
      </c>
      <c r="B290" s="2" t="s">
        <v>742</v>
      </c>
      <c r="C290" s="28" t="s">
        <v>744</v>
      </c>
      <c r="D290" s="90" t="s">
        <v>743</v>
      </c>
      <c r="E290" s="42" t="s">
        <v>30</v>
      </c>
      <c r="F290" s="42">
        <v>1</v>
      </c>
      <c r="G290" s="91"/>
      <c r="H290" s="91"/>
      <c r="I290" s="91"/>
      <c r="J290" s="91"/>
      <c r="K290" s="250">
        <v>0</v>
      </c>
      <c r="L290" s="23">
        <v>0</v>
      </c>
      <c r="M290" s="249">
        <f t="shared" si="34"/>
        <v>0</v>
      </c>
      <c r="N290" s="249">
        <f t="shared" si="35"/>
        <v>0</v>
      </c>
      <c r="O290" s="7">
        <f t="shared" si="36"/>
        <v>0</v>
      </c>
      <c r="P290" s="7">
        <f t="shared" si="37"/>
        <v>0</v>
      </c>
    </row>
    <row r="291" spans="1:16" ht="76.5">
      <c r="A291" s="1" t="s">
        <v>753</v>
      </c>
      <c r="B291" s="2" t="s">
        <v>746</v>
      </c>
      <c r="C291" s="28" t="s">
        <v>748</v>
      </c>
      <c r="D291" s="25" t="s">
        <v>747</v>
      </c>
      <c r="E291" s="42" t="s">
        <v>17</v>
      </c>
      <c r="F291" s="42">
        <v>10</v>
      </c>
      <c r="G291" s="91"/>
      <c r="H291" s="91"/>
      <c r="I291" s="91"/>
      <c r="J291" s="91"/>
      <c r="K291" s="250">
        <v>0</v>
      </c>
      <c r="L291" s="23">
        <v>0</v>
      </c>
      <c r="M291" s="249">
        <f t="shared" si="34"/>
        <v>0</v>
      </c>
      <c r="N291" s="249">
        <f t="shared" si="35"/>
        <v>0</v>
      </c>
      <c r="O291" s="7">
        <f t="shared" si="36"/>
        <v>0</v>
      </c>
      <c r="P291" s="7">
        <f t="shared" si="37"/>
        <v>0</v>
      </c>
    </row>
    <row r="292" spans="1:16" ht="26.25">
      <c r="A292" s="1" t="s">
        <v>757</v>
      </c>
      <c r="B292" s="2" t="s">
        <v>750</v>
      </c>
      <c r="C292" s="28" t="s">
        <v>752</v>
      </c>
      <c r="D292" s="3" t="s">
        <v>751</v>
      </c>
      <c r="E292" s="56" t="s">
        <v>30</v>
      </c>
      <c r="F292" s="56">
        <v>5</v>
      </c>
      <c r="G292" s="6"/>
      <c r="H292" s="6"/>
      <c r="I292" s="6"/>
      <c r="J292" s="6"/>
      <c r="K292" s="250">
        <v>0</v>
      </c>
      <c r="L292" s="23">
        <v>0</v>
      </c>
      <c r="M292" s="249">
        <f t="shared" si="34"/>
        <v>0</v>
      </c>
      <c r="N292" s="249">
        <f t="shared" si="35"/>
        <v>0</v>
      </c>
      <c r="O292" s="7">
        <f t="shared" si="36"/>
        <v>0</v>
      </c>
      <c r="P292" s="7">
        <f t="shared" si="37"/>
        <v>0</v>
      </c>
    </row>
    <row r="293" spans="1:16" ht="26.25">
      <c r="A293" s="1" t="s">
        <v>761</v>
      </c>
      <c r="B293" s="2" t="s">
        <v>754</v>
      </c>
      <c r="C293" s="28" t="s">
        <v>756</v>
      </c>
      <c r="D293" s="3" t="s">
        <v>755</v>
      </c>
      <c r="E293" s="56" t="s">
        <v>30</v>
      </c>
      <c r="F293" s="56">
        <v>65</v>
      </c>
      <c r="G293" s="6"/>
      <c r="H293" s="6"/>
      <c r="I293" s="6"/>
      <c r="J293" s="6"/>
      <c r="K293" s="250">
        <v>0</v>
      </c>
      <c r="L293" s="23">
        <v>0</v>
      </c>
      <c r="M293" s="249">
        <f t="shared" si="34"/>
        <v>0</v>
      </c>
      <c r="N293" s="249">
        <f t="shared" si="35"/>
        <v>0</v>
      </c>
      <c r="O293" s="7">
        <f t="shared" si="36"/>
        <v>0</v>
      </c>
      <c r="P293" s="7">
        <f t="shared" si="37"/>
        <v>0</v>
      </c>
    </row>
    <row r="294" spans="1:16" ht="51">
      <c r="A294" s="1" t="s">
        <v>765</v>
      </c>
      <c r="B294" s="2" t="s">
        <v>758</v>
      </c>
      <c r="C294" s="28" t="s">
        <v>760</v>
      </c>
      <c r="D294" s="3" t="s">
        <v>759</v>
      </c>
      <c r="E294" s="56" t="s">
        <v>30</v>
      </c>
      <c r="F294" s="56">
        <v>60</v>
      </c>
      <c r="G294" s="6"/>
      <c r="H294" s="6"/>
      <c r="I294" s="6"/>
      <c r="J294" s="6"/>
      <c r="K294" s="250">
        <v>0</v>
      </c>
      <c r="L294" s="23">
        <v>0</v>
      </c>
      <c r="M294" s="249">
        <f t="shared" si="34"/>
        <v>0</v>
      </c>
      <c r="N294" s="249">
        <f t="shared" si="35"/>
        <v>0</v>
      </c>
      <c r="O294" s="7">
        <f t="shared" si="36"/>
        <v>0</v>
      </c>
      <c r="P294" s="7">
        <f t="shared" si="37"/>
        <v>0</v>
      </c>
    </row>
    <row r="295" spans="1:16" ht="26.25">
      <c r="A295" s="1" t="s">
        <v>769</v>
      </c>
      <c r="B295" s="29" t="s">
        <v>762</v>
      </c>
      <c r="C295" s="92" t="s">
        <v>764</v>
      </c>
      <c r="D295" s="14" t="s">
        <v>763</v>
      </c>
      <c r="E295" s="56" t="s">
        <v>30</v>
      </c>
      <c r="F295" s="56">
        <v>1</v>
      </c>
      <c r="G295" s="6"/>
      <c r="H295" s="6"/>
      <c r="I295" s="6"/>
      <c r="J295" s="6"/>
      <c r="K295" s="250">
        <v>0</v>
      </c>
      <c r="L295" s="23">
        <v>0</v>
      </c>
      <c r="M295" s="249">
        <f t="shared" si="34"/>
        <v>0</v>
      </c>
      <c r="N295" s="249">
        <f t="shared" si="35"/>
        <v>0</v>
      </c>
      <c r="O295" s="7">
        <f t="shared" si="36"/>
        <v>0</v>
      </c>
      <c r="P295" s="7">
        <f t="shared" si="37"/>
        <v>0</v>
      </c>
    </row>
    <row r="296" spans="1:16" ht="38.25">
      <c r="A296" s="1" t="s">
        <v>773</v>
      </c>
      <c r="B296" s="2" t="s">
        <v>766</v>
      </c>
      <c r="C296" s="28" t="s">
        <v>768</v>
      </c>
      <c r="D296" s="3" t="s">
        <v>767</v>
      </c>
      <c r="E296" s="56" t="s">
        <v>30</v>
      </c>
      <c r="F296" s="56">
        <v>6</v>
      </c>
      <c r="G296" s="6"/>
      <c r="H296" s="6"/>
      <c r="I296" s="6"/>
      <c r="J296" s="6"/>
      <c r="K296" s="250">
        <v>0</v>
      </c>
      <c r="L296" s="23">
        <v>0</v>
      </c>
      <c r="M296" s="249">
        <f t="shared" si="34"/>
        <v>0</v>
      </c>
      <c r="N296" s="249">
        <f t="shared" si="35"/>
        <v>0</v>
      </c>
      <c r="O296" s="7">
        <f t="shared" si="36"/>
        <v>0</v>
      </c>
      <c r="P296" s="7">
        <f t="shared" si="37"/>
        <v>0</v>
      </c>
    </row>
    <row r="297" spans="1:16" ht="26.25">
      <c r="A297" s="1" t="s">
        <v>777</v>
      </c>
      <c r="B297" s="2" t="s">
        <v>770</v>
      </c>
      <c r="C297" s="28" t="s">
        <v>772</v>
      </c>
      <c r="D297" s="3" t="s">
        <v>771</v>
      </c>
      <c r="E297" s="56" t="s">
        <v>17</v>
      </c>
      <c r="F297" s="56">
        <v>108</v>
      </c>
      <c r="G297" s="6"/>
      <c r="H297" s="6"/>
      <c r="I297" s="6"/>
      <c r="J297" s="6"/>
      <c r="K297" s="250">
        <v>0</v>
      </c>
      <c r="L297" s="23">
        <v>0</v>
      </c>
      <c r="M297" s="249">
        <f t="shared" si="34"/>
        <v>0</v>
      </c>
      <c r="N297" s="249">
        <f t="shared" si="35"/>
        <v>0</v>
      </c>
      <c r="O297" s="7">
        <f t="shared" si="36"/>
        <v>0</v>
      </c>
      <c r="P297" s="7">
        <f t="shared" si="37"/>
        <v>0</v>
      </c>
    </row>
    <row r="298" spans="1:16" ht="26.25">
      <c r="A298" s="1" t="s">
        <v>781</v>
      </c>
      <c r="B298" s="2" t="s">
        <v>774</v>
      </c>
      <c r="C298" s="28" t="s">
        <v>776</v>
      </c>
      <c r="D298" s="3" t="s">
        <v>775</v>
      </c>
      <c r="E298" s="56" t="s">
        <v>30</v>
      </c>
      <c r="F298" s="56">
        <v>70</v>
      </c>
      <c r="G298" s="6"/>
      <c r="H298" s="6"/>
      <c r="I298" s="6"/>
      <c r="J298" s="6"/>
      <c r="K298" s="250">
        <v>0</v>
      </c>
      <c r="L298" s="23">
        <v>0</v>
      </c>
      <c r="M298" s="249">
        <f t="shared" si="34"/>
        <v>0</v>
      </c>
      <c r="N298" s="249">
        <f t="shared" si="35"/>
        <v>0</v>
      </c>
      <c r="O298" s="7">
        <f t="shared" si="36"/>
        <v>0</v>
      </c>
      <c r="P298" s="7">
        <f t="shared" si="37"/>
        <v>0</v>
      </c>
    </row>
    <row r="299" spans="1:16">
      <c r="A299" s="1" t="s">
        <v>785</v>
      </c>
      <c r="B299" s="2" t="s">
        <v>778</v>
      </c>
      <c r="C299" s="28" t="s">
        <v>780</v>
      </c>
      <c r="D299" s="25" t="s">
        <v>779</v>
      </c>
      <c r="E299" s="56" t="s">
        <v>30</v>
      </c>
      <c r="F299" s="85">
        <v>1</v>
      </c>
      <c r="G299" s="69"/>
      <c r="H299" s="69"/>
      <c r="I299" s="69"/>
      <c r="J299" s="69"/>
      <c r="K299" s="250">
        <v>0</v>
      </c>
      <c r="L299" s="23">
        <v>0</v>
      </c>
      <c r="M299" s="249">
        <f t="shared" ref="M299:M362" si="38">L299/100*K299</f>
        <v>0</v>
      </c>
      <c r="N299" s="249">
        <f t="shared" ref="N299:N362" si="39">K299+M299</f>
        <v>0</v>
      </c>
      <c r="O299" s="7">
        <f t="shared" ref="O299:O362" si="40">F299*K299</f>
        <v>0</v>
      </c>
      <c r="P299" s="7">
        <f t="shared" ref="P299:P362" si="41">F299*N299</f>
        <v>0</v>
      </c>
    </row>
    <row r="300" spans="1:16">
      <c r="A300" s="1" t="s">
        <v>789</v>
      </c>
      <c r="B300" s="2" t="s">
        <v>782</v>
      </c>
      <c r="C300" s="28" t="s">
        <v>784</v>
      </c>
      <c r="D300" s="25" t="s">
        <v>783</v>
      </c>
      <c r="E300" s="56" t="s">
        <v>30</v>
      </c>
      <c r="F300" s="85">
        <v>1</v>
      </c>
      <c r="G300" s="69"/>
      <c r="H300" s="69"/>
      <c r="I300" s="69"/>
      <c r="J300" s="69"/>
      <c r="K300" s="250">
        <v>0</v>
      </c>
      <c r="L300" s="23">
        <v>0</v>
      </c>
      <c r="M300" s="249">
        <f t="shared" si="38"/>
        <v>0</v>
      </c>
      <c r="N300" s="249">
        <f t="shared" si="39"/>
        <v>0</v>
      </c>
      <c r="O300" s="7">
        <f t="shared" si="40"/>
        <v>0</v>
      </c>
      <c r="P300" s="7">
        <f t="shared" si="41"/>
        <v>0</v>
      </c>
    </row>
    <row r="301" spans="1:16">
      <c r="A301" s="1" t="s">
        <v>793</v>
      </c>
      <c r="B301" s="2" t="s">
        <v>786</v>
      </c>
      <c r="C301" s="28" t="s">
        <v>788</v>
      </c>
      <c r="D301" s="25" t="s">
        <v>787</v>
      </c>
      <c r="E301" s="56" t="s">
        <v>30</v>
      </c>
      <c r="F301" s="85">
        <v>1</v>
      </c>
      <c r="G301" s="69"/>
      <c r="H301" s="69"/>
      <c r="I301" s="69"/>
      <c r="J301" s="69"/>
      <c r="K301" s="250">
        <v>0</v>
      </c>
      <c r="L301" s="23">
        <v>0</v>
      </c>
      <c r="M301" s="249">
        <f t="shared" si="38"/>
        <v>0</v>
      </c>
      <c r="N301" s="249">
        <f t="shared" si="39"/>
        <v>0</v>
      </c>
      <c r="O301" s="7">
        <f t="shared" si="40"/>
        <v>0</v>
      </c>
      <c r="P301" s="7">
        <f t="shared" si="41"/>
        <v>0</v>
      </c>
    </row>
    <row r="302" spans="1:16">
      <c r="A302" s="1" t="s">
        <v>796</v>
      </c>
      <c r="B302" s="2" t="s">
        <v>790</v>
      </c>
      <c r="C302" s="28" t="s">
        <v>792</v>
      </c>
      <c r="D302" s="25" t="s">
        <v>791</v>
      </c>
      <c r="E302" s="56" t="s">
        <v>30</v>
      </c>
      <c r="F302" s="85">
        <v>1</v>
      </c>
      <c r="G302" s="69"/>
      <c r="H302" s="69"/>
      <c r="I302" s="69"/>
      <c r="J302" s="69"/>
      <c r="K302" s="250">
        <v>0</v>
      </c>
      <c r="L302" s="23">
        <v>0</v>
      </c>
      <c r="M302" s="249">
        <f t="shared" si="38"/>
        <v>0</v>
      </c>
      <c r="N302" s="249">
        <f t="shared" si="39"/>
        <v>0</v>
      </c>
      <c r="O302" s="7">
        <f t="shared" si="40"/>
        <v>0</v>
      </c>
      <c r="P302" s="7">
        <f t="shared" si="41"/>
        <v>0</v>
      </c>
    </row>
    <row r="303" spans="1:16">
      <c r="A303" s="1" t="s">
        <v>799</v>
      </c>
      <c r="B303" s="13" t="s">
        <v>794</v>
      </c>
      <c r="C303" s="5" t="s">
        <v>795</v>
      </c>
      <c r="D303" s="3" t="s">
        <v>795</v>
      </c>
      <c r="E303" s="56" t="s">
        <v>30</v>
      </c>
      <c r="F303" s="56">
        <v>4</v>
      </c>
      <c r="G303" s="6"/>
      <c r="H303" s="6"/>
      <c r="I303" s="6"/>
      <c r="J303" s="6"/>
      <c r="K303" s="250">
        <v>0</v>
      </c>
      <c r="L303" s="23">
        <v>0</v>
      </c>
      <c r="M303" s="249">
        <f t="shared" si="38"/>
        <v>0</v>
      </c>
      <c r="N303" s="249">
        <f t="shared" si="39"/>
        <v>0</v>
      </c>
      <c r="O303" s="7">
        <f t="shared" si="40"/>
        <v>0</v>
      </c>
      <c r="P303" s="7">
        <f t="shared" si="41"/>
        <v>0</v>
      </c>
    </row>
    <row r="304" spans="1:16">
      <c r="A304" s="1" t="s">
        <v>803</v>
      </c>
      <c r="B304" s="13" t="s">
        <v>797</v>
      </c>
      <c r="C304" s="5" t="s">
        <v>798</v>
      </c>
      <c r="D304" s="3" t="s">
        <v>798</v>
      </c>
      <c r="E304" s="56" t="s">
        <v>30</v>
      </c>
      <c r="F304" s="56">
        <v>7</v>
      </c>
      <c r="G304" s="6"/>
      <c r="H304" s="6"/>
      <c r="I304" s="6"/>
      <c r="J304" s="6"/>
      <c r="K304" s="250">
        <v>0</v>
      </c>
      <c r="L304" s="23">
        <v>0</v>
      </c>
      <c r="M304" s="249">
        <f t="shared" si="38"/>
        <v>0</v>
      </c>
      <c r="N304" s="249">
        <f t="shared" si="39"/>
        <v>0</v>
      </c>
      <c r="O304" s="7">
        <f t="shared" si="40"/>
        <v>0</v>
      </c>
      <c r="P304" s="7">
        <f t="shared" si="41"/>
        <v>0</v>
      </c>
    </row>
    <row r="305" spans="1:16">
      <c r="A305" s="1" t="s">
        <v>807</v>
      </c>
      <c r="B305" s="2" t="s">
        <v>800</v>
      </c>
      <c r="C305" s="28" t="s">
        <v>802</v>
      </c>
      <c r="D305" s="25" t="s">
        <v>801</v>
      </c>
      <c r="E305" s="56" t="s">
        <v>30</v>
      </c>
      <c r="F305" s="85">
        <v>2</v>
      </c>
      <c r="G305" s="69"/>
      <c r="H305" s="69"/>
      <c r="I305" s="69"/>
      <c r="J305" s="69"/>
      <c r="K305" s="250">
        <v>0</v>
      </c>
      <c r="L305" s="23">
        <v>0</v>
      </c>
      <c r="M305" s="249">
        <f t="shared" si="38"/>
        <v>0</v>
      </c>
      <c r="N305" s="249">
        <f t="shared" si="39"/>
        <v>0</v>
      </c>
      <c r="O305" s="7">
        <f t="shared" si="40"/>
        <v>0</v>
      </c>
      <c r="P305" s="7">
        <f t="shared" si="41"/>
        <v>0</v>
      </c>
    </row>
    <row r="306" spans="1:16" ht="26.25">
      <c r="A306" s="1" t="s">
        <v>811</v>
      </c>
      <c r="B306" s="2" t="s">
        <v>804</v>
      </c>
      <c r="C306" s="28" t="s">
        <v>806</v>
      </c>
      <c r="D306" s="3" t="s">
        <v>805</v>
      </c>
      <c r="E306" s="56" t="s">
        <v>30</v>
      </c>
      <c r="F306" s="56">
        <v>810</v>
      </c>
      <c r="G306" s="6"/>
      <c r="H306" s="6"/>
      <c r="I306" s="6"/>
      <c r="J306" s="6"/>
      <c r="K306" s="250">
        <v>0</v>
      </c>
      <c r="L306" s="23">
        <v>0</v>
      </c>
      <c r="M306" s="249">
        <f t="shared" si="38"/>
        <v>0</v>
      </c>
      <c r="N306" s="249">
        <f t="shared" si="39"/>
        <v>0</v>
      </c>
      <c r="O306" s="7">
        <f t="shared" si="40"/>
        <v>0</v>
      </c>
      <c r="P306" s="7">
        <f t="shared" si="41"/>
        <v>0</v>
      </c>
    </row>
    <row r="307" spans="1:16" ht="25.5">
      <c r="A307" s="1" t="s">
        <v>815</v>
      </c>
      <c r="B307" s="2" t="s">
        <v>808</v>
      </c>
      <c r="C307" s="28" t="s">
        <v>810</v>
      </c>
      <c r="D307" s="25" t="s">
        <v>809</v>
      </c>
      <c r="E307" s="85" t="s">
        <v>17</v>
      </c>
      <c r="F307" s="85">
        <v>1</v>
      </c>
      <c r="G307" s="69"/>
      <c r="H307" s="69"/>
      <c r="I307" s="69"/>
      <c r="J307" s="69"/>
      <c r="K307" s="250">
        <v>0</v>
      </c>
      <c r="L307" s="23">
        <v>0</v>
      </c>
      <c r="M307" s="249">
        <f t="shared" si="38"/>
        <v>0</v>
      </c>
      <c r="N307" s="249">
        <f t="shared" si="39"/>
        <v>0</v>
      </c>
      <c r="O307" s="7">
        <f t="shared" si="40"/>
        <v>0</v>
      </c>
      <c r="P307" s="7">
        <f t="shared" si="41"/>
        <v>0</v>
      </c>
    </row>
    <row r="308" spans="1:16">
      <c r="A308" s="1" t="s">
        <v>819</v>
      </c>
      <c r="B308" s="2" t="s">
        <v>812</v>
      </c>
      <c r="C308" s="49" t="s">
        <v>814</v>
      </c>
      <c r="D308" s="93" t="s">
        <v>813</v>
      </c>
      <c r="E308" s="94" t="s">
        <v>90</v>
      </c>
      <c r="F308" s="94">
        <v>1</v>
      </c>
      <c r="G308" s="95"/>
      <c r="H308" s="95"/>
      <c r="I308" s="95"/>
      <c r="J308" s="95"/>
      <c r="K308" s="250">
        <v>0</v>
      </c>
      <c r="L308" s="23">
        <v>0</v>
      </c>
      <c r="M308" s="249">
        <f t="shared" si="38"/>
        <v>0</v>
      </c>
      <c r="N308" s="249">
        <f t="shared" si="39"/>
        <v>0</v>
      </c>
      <c r="O308" s="7">
        <f t="shared" si="40"/>
        <v>0</v>
      </c>
      <c r="P308" s="7">
        <f t="shared" si="41"/>
        <v>0</v>
      </c>
    </row>
    <row r="309" spans="1:16" ht="25.5">
      <c r="A309" s="1" t="s">
        <v>823</v>
      </c>
      <c r="B309" s="2" t="s">
        <v>816</v>
      </c>
      <c r="C309" s="28" t="s">
        <v>818</v>
      </c>
      <c r="D309" s="25" t="s">
        <v>817</v>
      </c>
      <c r="E309" s="85" t="s">
        <v>30</v>
      </c>
      <c r="F309" s="85">
        <v>1</v>
      </c>
      <c r="G309" s="69"/>
      <c r="H309" s="69"/>
      <c r="I309" s="69"/>
      <c r="J309" s="69"/>
      <c r="K309" s="250">
        <v>0</v>
      </c>
      <c r="L309" s="23">
        <v>0</v>
      </c>
      <c r="M309" s="249">
        <f t="shared" si="38"/>
        <v>0</v>
      </c>
      <c r="N309" s="249">
        <f t="shared" si="39"/>
        <v>0</v>
      </c>
      <c r="O309" s="7">
        <f t="shared" si="40"/>
        <v>0</v>
      </c>
      <c r="P309" s="7">
        <f t="shared" si="41"/>
        <v>0</v>
      </c>
    </row>
    <row r="310" spans="1:16" ht="26.25">
      <c r="A310" s="1" t="s">
        <v>827</v>
      </c>
      <c r="B310" s="2" t="s">
        <v>820</v>
      </c>
      <c r="C310" s="47" t="s">
        <v>822</v>
      </c>
      <c r="D310" s="3" t="s">
        <v>821</v>
      </c>
      <c r="E310" s="56" t="s">
        <v>30</v>
      </c>
      <c r="F310" s="56">
        <v>200</v>
      </c>
      <c r="G310" s="6"/>
      <c r="H310" s="6"/>
      <c r="I310" s="6"/>
      <c r="J310" s="6"/>
      <c r="K310" s="250">
        <v>0</v>
      </c>
      <c r="L310" s="23">
        <v>0</v>
      </c>
      <c r="M310" s="249">
        <f t="shared" si="38"/>
        <v>0</v>
      </c>
      <c r="N310" s="249">
        <f t="shared" si="39"/>
        <v>0</v>
      </c>
      <c r="O310" s="7">
        <f t="shared" si="40"/>
        <v>0</v>
      </c>
      <c r="P310" s="7">
        <f t="shared" si="41"/>
        <v>0</v>
      </c>
    </row>
    <row r="311" spans="1:16" ht="26.25">
      <c r="A311" s="1" t="s">
        <v>831</v>
      </c>
      <c r="B311" s="2" t="s">
        <v>824</v>
      </c>
      <c r="C311" s="28" t="s">
        <v>826</v>
      </c>
      <c r="D311" s="3" t="s">
        <v>825</v>
      </c>
      <c r="E311" s="56" t="s">
        <v>17</v>
      </c>
      <c r="F311" s="56">
        <v>61</v>
      </c>
      <c r="G311" s="6"/>
      <c r="H311" s="6"/>
      <c r="I311" s="6"/>
      <c r="J311" s="6"/>
      <c r="K311" s="250">
        <v>0</v>
      </c>
      <c r="L311" s="23">
        <v>0</v>
      </c>
      <c r="M311" s="249">
        <f t="shared" si="38"/>
        <v>0</v>
      </c>
      <c r="N311" s="249">
        <f t="shared" si="39"/>
        <v>0</v>
      </c>
      <c r="O311" s="7">
        <f t="shared" si="40"/>
        <v>0</v>
      </c>
      <c r="P311" s="7">
        <f t="shared" si="41"/>
        <v>0</v>
      </c>
    </row>
    <row r="312" spans="1:16" ht="26.25">
      <c r="A312" s="1" t="s">
        <v>835</v>
      </c>
      <c r="B312" s="2" t="s">
        <v>828</v>
      </c>
      <c r="C312" s="28" t="s">
        <v>830</v>
      </c>
      <c r="D312" s="3" t="s">
        <v>829</v>
      </c>
      <c r="E312" s="56" t="s">
        <v>17</v>
      </c>
      <c r="F312" s="56">
        <v>17</v>
      </c>
      <c r="G312" s="6"/>
      <c r="H312" s="6"/>
      <c r="I312" s="6"/>
      <c r="J312" s="6"/>
      <c r="K312" s="250">
        <v>0</v>
      </c>
      <c r="L312" s="23">
        <v>0</v>
      </c>
      <c r="M312" s="249">
        <f t="shared" si="38"/>
        <v>0</v>
      </c>
      <c r="N312" s="249">
        <f t="shared" si="39"/>
        <v>0</v>
      </c>
      <c r="O312" s="7">
        <f t="shared" si="40"/>
        <v>0</v>
      </c>
      <c r="P312" s="7">
        <f t="shared" si="41"/>
        <v>0</v>
      </c>
    </row>
    <row r="313" spans="1:16" ht="26.25">
      <c r="A313" s="1" t="s">
        <v>839</v>
      </c>
      <c r="B313" s="24" t="s">
        <v>832</v>
      </c>
      <c r="C313" s="28" t="s">
        <v>834</v>
      </c>
      <c r="D313" s="3" t="s">
        <v>833</v>
      </c>
      <c r="E313" s="56" t="s">
        <v>17</v>
      </c>
      <c r="F313" s="56">
        <v>1</v>
      </c>
      <c r="G313" s="57"/>
      <c r="H313" s="57"/>
      <c r="I313" s="57"/>
      <c r="J313" s="57"/>
      <c r="K313" s="250">
        <v>0</v>
      </c>
      <c r="L313" s="23">
        <v>0</v>
      </c>
      <c r="M313" s="249">
        <f t="shared" si="38"/>
        <v>0</v>
      </c>
      <c r="N313" s="249">
        <f t="shared" si="39"/>
        <v>0</v>
      </c>
      <c r="O313" s="7">
        <f t="shared" si="40"/>
        <v>0</v>
      </c>
      <c r="P313" s="7">
        <f t="shared" si="41"/>
        <v>0</v>
      </c>
    </row>
    <row r="314" spans="1:16" ht="25.5">
      <c r="A314" s="1" t="s">
        <v>843</v>
      </c>
      <c r="B314" s="2" t="s">
        <v>836</v>
      </c>
      <c r="C314" s="39" t="s">
        <v>838</v>
      </c>
      <c r="D314" s="39" t="s">
        <v>837</v>
      </c>
      <c r="E314" s="94" t="s">
        <v>17</v>
      </c>
      <c r="F314" s="94">
        <v>1</v>
      </c>
      <c r="G314" s="96"/>
      <c r="H314" s="96"/>
      <c r="I314" s="96"/>
      <c r="J314" s="96"/>
      <c r="K314" s="250">
        <v>0</v>
      </c>
      <c r="L314" s="23">
        <v>0</v>
      </c>
      <c r="M314" s="249">
        <f t="shared" si="38"/>
        <v>0</v>
      </c>
      <c r="N314" s="249">
        <f t="shared" si="39"/>
        <v>0</v>
      </c>
      <c r="O314" s="7">
        <f t="shared" si="40"/>
        <v>0</v>
      </c>
      <c r="P314" s="7">
        <f t="shared" si="41"/>
        <v>0</v>
      </c>
    </row>
    <row r="315" spans="1:16">
      <c r="A315" s="1" t="s">
        <v>847</v>
      </c>
      <c r="B315" s="2" t="s">
        <v>840</v>
      </c>
      <c r="C315" s="28" t="s">
        <v>842</v>
      </c>
      <c r="D315" s="25" t="s">
        <v>841</v>
      </c>
      <c r="E315" s="94" t="s">
        <v>17</v>
      </c>
      <c r="F315" s="85">
        <v>1</v>
      </c>
      <c r="G315" s="97"/>
      <c r="H315" s="97"/>
      <c r="I315" s="97"/>
      <c r="J315" s="97"/>
      <c r="K315" s="250">
        <v>0</v>
      </c>
      <c r="L315" s="23">
        <v>0</v>
      </c>
      <c r="M315" s="249">
        <f t="shared" si="38"/>
        <v>0</v>
      </c>
      <c r="N315" s="249">
        <f t="shared" si="39"/>
        <v>0</v>
      </c>
      <c r="O315" s="7">
        <f t="shared" si="40"/>
        <v>0</v>
      </c>
      <c r="P315" s="7">
        <f t="shared" si="41"/>
        <v>0</v>
      </c>
    </row>
    <row r="316" spans="1:16">
      <c r="A316" s="1" t="s">
        <v>851</v>
      </c>
      <c r="B316" s="2" t="s">
        <v>844</v>
      </c>
      <c r="C316" s="28" t="s">
        <v>846</v>
      </c>
      <c r="D316" s="3" t="s">
        <v>845</v>
      </c>
      <c r="E316" s="56" t="s">
        <v>17</v>
      </c>
      <c r="F316" s="56">
        <v>30</v>
      </c>
      <c r="G316" s="57"/>
      <c r="H316" s="57"/>
      <c r="I316" s="57"/>
      <c r="J316" s="57"/>
      <c r="K316" s="250">
        <v>0</v>
      </c>
      <c r="L316" s="23">
        <v>0</v>
      </c>
      <c r="M316" s="249">
        <f t="shared" si="38"/>
        <v>0</v>
      </c>
      <c r="N316" s="249">
        <f t="shared" si="39"/>
        <v>0</v>
      </c>
      <c r="O316" s="7">
        <f t="shared" si="40"/>
        <v>0</v>
      </c>
      <c r="P316" s="7">
        <f t="shared" si="41"/>
        <v>0</v>
      </c>
    </row>
    <row r="317" spans="1:16">
      <c r="A317" s="1" t="s">
        <v>855</v>
      </c>
      <c r="B317" s="2" t="s">
        <v>848</v>
      </c>
      <c r="C317" s="28" t="s">
        <v>850</v>
      </c>
      <c r="D317" s="98" t="s">
        <v>849</v>
      </c>
      <c r="E317" s="99" t="s">
        <v>17</v>
      </c>
      <c r="F317" s="99">
        <v>5</v>
      </c>
      <c r="G317" s="53"/>
      <c r="H317" s="53"/>
      <c r="I317" s="53"/>
      <c r="J317" s="53"/>
      <c r="K317" s="250">
        <v>0</v>
      </c>
      <c r="L317" s="23">
        <v>0</v>
      </c>
      <c r="M317" s="249">
        <f t="shared" si="38"/>
        <v>0</v>
      </c>
      <c r="N317" s="249">
        <f t="shared" si="39"/>
        <v>0</v>
      </c>
      <c r="O317" s="7">
        <f t="shared" si="40"/>
        <v>0</v>
      </c>
      <c r="P317" s="7">
        <f t="shared" si="41"/>
        <v>0</v>
      </c>
    </row>
    <row r="318" spans="1:16" ht="26.25">
      <c r="A318" s="1" t="s">
        <v>859</v>
      </c>
      <c r="B318" s="100" t="s">
        <v>852</v>
      </c>
      <c r="C318" s="28" t="s">
        <v>854</v>
      </c>
      <c r="D318" s="3" t="s">
        <v>853</v>
      </c>
      <c r="E318" s="56" t="s">
        <v>17</v>
      </c>
      <c r="F318" s="56">
        <v>1</v>
      </c>
      <c r="G318" s="6"/>
      <c r="H318" s="6"/>
      <c r="I318" s="6"/>
      <c r="J318" s="6"/>
      <c r="K318" s="250">
        <v>0</v>
      </c>
      <c r="L318" s="23">
        <v>0</v>
      </c>
      <c r="M318" s="249">
        <f t="shared" si="38"/>
        <v>0</v>
      </c>
      <c r="N318" s="249">
        <f t="shared" si="39"/>
        <v>0</v>
      </c>
      <c r="O318" s="7">
        <f t="shared" si="40"/>
        <v>0</v>
      </c>
      <c r="P318" s="7">
        <f t="shared" si="41"/>
        <v>0</v>
      </c>
    </row>
    <row r="319" spans="1:16">
      <c r="A319" s="1" t="s">
        <v>863</v>
      </c>
      <c r="B319" s="2" t="s">
        <v>856</v>
      </c>
      <c r="C319" s="28" t="s">
        <v>858</v>
      </c>
      <c r="D319" s="3" t="s">
        <v>857</v>
      </c>
      <c r="E319" s="56" t="s">
        <v>30</v>
      </c>
      <c r="F319" s="56">
        <v>1</v>
      </c>
      <c r="G319" s="6"/>
      <c r="H319" s="6"/>
      <c r="I319" s="6"/>
      <c r="J319" s="6"/>
      <c r="K319" s="250">
        <v>0</v>
      </c>
      <c r="L319" s="23">
        <v>0</v>
      </c>
      <c r="M319" s="249">
        <f t="shared" si="38"/>
        <v>0</v>
      </c>
      <c r="N319" s="249">
        <f t="shared" si="39"/>
        <v>0</v>
      </c>
      <c r="O319" s="7">
        <f t="shared" si="40"/>
        <v>0</v>
      </c>
      <c r="P319" s="7">
        <f t="shared" si="41"/>
        <v>0</v>
      </c>
    </row>
    <row r="320" spans="1:16" ht="26.25">
      <c r="A320" s="1" t="s">
        <v>867</v>
      </c>
      <c r="B320" s="2" t="s">
        <v>860</v>
      </c>
      <c r="C320" s="28" t="s">
        <v>862</v>
      </c>
      <c r="D320" s="3" t="s">
        <v>861</v>
      </c>
      <c r="E320" s="56" t="s">
        <v>17</v>
      </c>
      <c r="F320" s="56">
        <v>10</v>
      </c>
      <c r="G320" s="6"/>
      <c r="H320" s="6"/>
      <c r="I320" s="6"/>
      <c r="J320" s="6"/>
      <c r="K320" s="250">
        <v>0</v>
      </c>
      <c r="L320" s="23">
        <v>0</v>
      </c>
      <c r="M320" s="249">
        <f t="shared" si="38"/>
        <v>0</v>
      </c>
      <c r="N320" s="249">
        <f t="shared" si="39"/>
        <v>0</v>
      </c>
      <c r="O320" s="7">
        <f t="shared" si="40"/>
        <v>0</v>
      </c>
      <c r="P320" s="7">
        <f t="shared" si="41"/>
        <v>0</v>
      </c>
    </row>
    <row r="321" spans="1:16" ht="26.25">
      <c r="A321" s="1" t="s">
        <v>871</v>
      </c>
      <c r="B321" s="2" t="s">
        <v>864</v>
      </c>
      <c r="C321" s="9" t="s">
        <v>866</v>
      </c>
      <c r="D321" s="3" t="s">
        <v>865</v>
      </c>
      <c r="E321" s="56" t="s">
        <v>17</v>
      </c>
      <c r="F321" s="56">
        <v>11</v>
      </c>
      <c r="G321" s="6"/>
      <c r="H321" s="6"/>
      <c r="I321" s="6"/>
      <c r="J321" s="6"/>
      <c r="K321" s="250">
        <v>0</v>
      </c>
      <c r="L321" s="23">
        <v>0</v>
      </c>
      <c r="M321" s="249">
        <f t="shared" si="38"/>
        <v>0</v>
      </c>
      <c r="N321" s="249">
        <f t="shared" si="39"/>
        <v>0</v>
      </c>
      <c r="O321" s="7">
        <f t="shared" si="40"/>
        <v>0</v>
      </c>
      <c r="P321" s="7">
        <f t="shared" si="41"/>
        <v>0</v>
      </c>
    </row>
    <row r="322" spans="1:16" ht="26.25">
      <c r="A322" s="1" t="s">
        <v>875</v>
      </c>
      <c r="B322" s="2" t="s">
        <v>868</v>
      </c>
      <c r="C322" s="28" t="s">
        <v>870</v>
      </c>
      <c r="D322" s="3" t="s">
        <v>869</v>
      </c>
      <c r="E322" s="56" t="s">
        <v>30</v>
      </c>
      <c r="F322" s="56">
        <v>21</v>
      </c>
      <c r="G322" s="6"/>
      <c r="H322" s="6"/>
      <c r="I322" s="6"/>
      <c r="J322" s="6"/>
      <c r="K322" s="250">
        <v>0</v>
      </c>
      <c r="L322" s="23">
        <v>0</v>
      </c>
      <c r="M322" s="249">
        <f t="shared" si="38"/>
        <v>0</v>
      </c>
      <c r="N322" s="249">
        <f t="shared" si="39"/>
        <v>0</v>
      </c>
      <c r="O322" s="7">
        <f t="shared" si="40"/>
        <v>0</v>
      </c>
      <c r="P322" s="7">
        <f t="shared" si="41"/>
        <v>0</v>
      </c>
    </row>
    <row r="323" spans="1:16">
      <c r="A323" s="1" t="s">
        <v>879</v>
      </c>
      <c r="B323" s="2" t="s">
        <v>872</v>
      </c>
      <c r="C323" s="28" t="s">
        <v>874</v>
      </c>
      <c r="D323" s="25" t="s">
        <v>873</v>
      </c>
      <c r="E323" s="56" t="s">
        <v>30</v>
      </c>
      <c r="F323" s="85">
        <v>5</v>
      </c>
      <c r="G323" s="69"/>
      <c r="H323" s="69"/>
      <c r="I323" s="69"/>
      <c r="J323" s="69"/>
      <c r="K323" s="250">
        <v>0</v>
      </c>
      <c r="L323" s="23">
        <v>0</v>
      </c>
      <c r="M323" s="249">
        <f t="shared" si="38"/>
        <v>0</v>
      </c>
      <c r="N323" s="249">
        <f t="shared" si="39"/>
        <v>0</v>
      </c>
      <c r="O323" s="7">
        <f t="shared" si="40"/>
        <v>0</v>
      </c>
      <c r="P323" s="7">
        <f t="shared" si="41"/>
        <v>0</v>
      </c>
    </row>
    <row r="324" spans="1:16">
      <c r="A324" s="1" t="s">
        <v>883</v>
      </c>
      <c r="B324" s="2" t="s">
        <v>876</v>
      </c>
      <c r="C324" s="28" t="s">
        <v>878</v>
      </c>
      <c r="D324" s="3" t="s">
        <v>877</v>
      </c>
      <c r="E324" s="56" t="s">
        <v>30</v>
      </c>
      <c r="F324" s="56">
        <v>5</v>
      </c>
      <c r="G324" s="6"/>
      <c r="H324" s="6"/>
      <c r="I324" s="6"/>
      <c r="J324" s="6"/>
      <c r="K324" s="250">
        <v>0</v>
      </c>
      <c r="L324" s="23">
        <v>0</v>
      </c>
      <c r="M324" s="249">
        <f t="shared" si="38"/>
        <v>0</v>
      </c>
      <c r="N324" s="249">
        <f t="shared" si="39"/>
        <v>0</v>
      </c>
      <c r="O324" s="7">
        <f t="shared" si="40"/>
        <v>0</v>
      </c>
      <c r="P324" s="7">
        <f t="shared" si="41"/>
        <v>0</v>
      </c>
    </row>
    <row r="325" spans="1:16">
      <c r="A325" s="1" t="s">
        <v>887</v>
      </c>
      <c r="B325" s="2" t="s">
        <v>880</v>
      </c>
      <c r="C325" s="28" t="s">
        <v>882</v>
      </c>
      <c r="D325" s="3" t="s">
        <v>881</v>
      </c>
      <c r="E325" s="56" t="s">
        <v>30</v>
      </c>
      <c r="F325" s="56">
        <v>5</v>
      </c>
      <c r="G325" s="6"/>
      <c r="H325" s="6"/>
      <c r="I325" s="6"/>
      <c r="J325" s="6"/>
      <c r="K325" s="250">
        <v>0</v>
      </c>
      <c r="L325" s="23">
        <v>0</v>
      </c>
      <c r="M325" s="249">
        <f t="shared" si="38"/>
        <v>0</v>
      </c>
      <c r="N325" s="249">
        <f t="shared" si="39"/>
        <v>0</v>
      </c>
      <c r="O325" s="7">
        <f t="shared" si="40"/>
        <v>0</v>
      </c>
      <c r="P325" s="7">
        <f t="shared" si="41"/>
        <v>0</v>
      </c>
    </row>
    <row r="326" spans="1:16">
      <c r="A326" s="1" t="s">
        <v>891</v>
      </c>
      <c r="B326" s="2" t="s">
        <v>884</v>
      </c>
      <c r="C326" s="28" t="s">
        <v>886</v>
      </c>
      <c r="D326" s="25" t="s">
        <v>885</v>
      </c>
      <c r="E326" s="56" t="s">
        <v>30</v>
      </c>
      <c r="F326" s="85">
        <v>5</v>
      </c>
      <c r="G326" s="69"/>
      <c r="H326" s="69"/>
      <c r="I326" s="69"/>
      <c r="J326" s="69"/>
      <c r="K326" s="250">
        <v>0</v>
      </c>
      <c r="L326" s="23">
        <v>0</v>
      </c>
      <c r="M326" s="249">
        <f t="shared" si="38"/>
        <v>0</v>
      </c>
      <c r="N326" s="249">
        <f t="shared" si="39"/>
        <v>0</v>
      </c>
      <c r="O326" s="7">
        <f t="shared" si="40"/>
        <v>0</v>
      </c>
      <c r="P326" s="7">
        <f t="shared" si="41"/>
        <v>0</v>
      </c>
    </row>
    <row r="327" spans="1:16">
      <c r="A327" s="1" t="s">
        <v>895</v>
      </c>
      <c r="B327" s="24" t="s">
        <v>888</v>
      </c>
      <c r="C327" s="28" t="s">
        <v>890</v>
      </c>
      <c r="D327" s="25" t="s">
        <v>889</v>
      </c>
      <c r="E327" s="56" t="s">
        <v>30</v>
      </c>
      <c r="F327" s="85">
        <v>5</v>
      </c>
      <c r="G327" s="69"/>
      <c r="H327" s="69"/>
      <c r="I327" s="69"/>
      <c r="J327" s="69"/>
      <c r="K327" s="250">
        <v>0</v>
      </c>
      <c r="L327" s="23">
        <v>0</v>
      </c>
      <c r="M327" s="249">
        <f t="shared" si="38"/>
        <v>0</v>
      </c>
      <c r="N327" s="249">
        <f t="shared" si="39"/>
        <v>0</v>
      </c>
      <c r="O327" s="7">
        <f t="shared" si="40"/>
        <v>0</v>
      </c>
      <c r="P327" s="7">
        <f t="shared" si="41"/>
        <v>0</v>
      </c>
    </row>
    <row r="328" spans="1:16">
      <c r="A328" s="1" t="s">
        <v>899</v>
      </c>
      <c r="B328" s="2" t="s">
        <v>892</v>
      </c>
      <c r="C328" s="28" t="s">
        <v>894</v>
      </c>
      <c r="D328" s="3" t="s">
        <v>893</v>
      </c>
      <c r="E328" s="56" t="s">
        <v>30</v>
      </c>
      <c r="F328" s="56">
        <v>5</v>
      </c>
      <c r="G328" s="6"/>
      <c r="H328" s="6"/>
      <c r="I328" s="6"/>
      <c r="J328" s="6"/>
      <c r="K328" s="250">
        <v>0</v>
      </c>
      <c r="L328" s="23">
        <v>0</v>
      </c>
      <c r="M328" s="249">
        <f t="shared" si="38"/>
        <v>0</v>
      </c>
      <c r="N328" s="249">
        <f t="shared" si="39"/>
        <v>0</v>
      </c>
      <c r="O328" s="7">
        <f t="shared" si="40"/>
        <v>0</v>
      </c>
      <c r="P328" s="7">
        <f t="shared" si="41"/>
        <v>0</v>
      </c>
    </row>
    <row r="329" spans="1:16">
      <c r="A329" s="1" t="s">
        <v>903</v>
      </c>
      <c r="B329" s="2" t="s">
        <v>896</v>
      </c>
      <c r="C329" s="28" t="s">
        <v>898</v>
      </c>
      <c r="D329" s="3" t="s">
        <v>897</v>
      </c>
      <c r="E329" s="56" t="s">
        <v>30</v>
      </c>
      <c r="F329" s="56">
        <v>5</v>
      </c>
      <c r="G329" s="6"/>
      <c r="H329" s="6"/>
      <c r="I329" s="6"/>
      <c r="J329" s="6"/>
      <c r="K329" s="250">
        <v>0</v>
      </c>
      <c r="L329" s="23">
        <v>0</v>
      </c>
      <c r="M329" s="249">
        <f t="shared" si="38"/>
        <v>0</v>
      </c>
      <c r="N329" s="249">
        <f t="shared" si="39"/>
        <v>0</v>
      </c>
      <c r="O329" s="7">
        <f t="shared" si="40"/>
        <v>0</v>
      </c>
      <c r="P329" s="7">
        <f t="shared" si="41"/>
        <v>0</v>
      </c>
    </row>
    <row r="330" spans="1:16">
      <c r="A330" s="1" t="s">
        <v>907</v>
      </c>
      <c r="B330" s="2" t="s">
        <v>900</v>
      </c>
      <c r="C330" s="28" t="s">
        <v>902</v>
      </c>
      <c r="D330" s="3" t="s">
        <v>901</v>
      </c>
      <c r="E330" s="56" t="s">
        <v>30</v>
      </c>
      <c r="F330" s="56">
        <v>10</v>
      </c>
      <c r="G330" s="6"/>
      <c r="H330" s="6"/>
      <c r="I330" s="6"/>
      <c r="J330" s="6"/>
      <c r="K330" s="250">
        <v>0</v>
      </c>
      <c r="L330" s="23">
        <v>0</v>
      </c>
      <c r="M330" s="249">
        <f t="shared" si="38"/>
        <v>0</v>
      </c>
      <c r="N330" s="249">
        <f t="shared" si="39"/>
        <v>0</v>
      </c>
      <c r="O330" s="7">
        <f t="shared" si="40"/>
        <v>0</v>
      </c>
      <c r="P330" s="7">
        <f t="shared" si="41"/>
        <v>0</v>
      </c>
    </row>
    <row r="331" spans="1:16" ht="63.75">
      <c r="A331" s="1" t="s">
        <v>911</v>
      </c>
      <c r="B331" s="2" t="s">
        <v>904</v>
      </c>
      <c r="C331" s="28" t="s">
        <v>906</v>
      </c>
      <c r="D331" s="3" t="s">
        <v>905</v>
      </c>
      <c r="E331" s="56" t="s">
        <v>30</v>
      </c>
      <c r="F331" s="56">
        <v>8</v>
      </c>
      <c r="G331" s="6"/>
      <c r="H331" s="6"/>
      <c r="I331" s="6"/>
      <c r="J331" s="6"/>
      <c r="K331" s="250">
        <v>0</v>
      </c>
      <c r="L331" s="23">
        <v>0</v>
      </c>
      <c r="M331" s="249">
        <f t="shared" si="38"/>
        <v>0</v>
      </c>
      <c r="N331" s="249">
        <f t="shared" si="39"/>
        <v>0</v>
      </c>
      <c r="O331" s="7">
        <f t="shared" si="40"/>
        <v>0</v>
      </c>
      <c r="P331" s="7">
        <f t="shared" si="41"/>
        <v>0</v>
      </c>
    </row>
    <row r="332" spans="1:16" ht="63.75">
      <c r="A332" s="1" t="s">
        <v>915</v>
      </c>
      <c r="B332" s="2" t="s">
        <v>908</v>
      </c>
      <c r="C332" s="28" t="s">
        <v>910</v>
      </c>
      <c r="D332" s="28" t="s">
        <v>909</v>
      </c>
      <c r="E332" s="56" t="s">
        <v>30</v>
      </c>
      <c r="F332" s="56">
        <v>8</v>
      </c>
      <c r="G332" s="6"/>
      <c r="H332" s="6"/>
      <c r="I332" s="6"/>
      <c r="J332" s="6"/>
      <c r="K332" s="250">
        <v>0</v>
      </c>
      <c r="L332" s="23">
        <v>0</v>
      </c>
      <c r="M332" s="249">
        <f t="shared" si="38"/>
        <v>0</v>
      </c>
      <c r="N332" s="249">
        <f t="shared" si="39"/>
        <v>0</v>
      </c>
      <c r="O332" s="7">
        <f t="shared" si="40"/>
        <v>0</v>
      </c>
      <c r="P332" s="7">
        <f t="shared" si="41"/>
        <v>0</v>
      </c>
    </row>
    <row r="333" spans="1:16" ht="63.75">
      <c r="A333" s="1" t="s">
        <v>919</v>
      </c>
      <c r="B333" s="2" t="s">
        <v>912</v>
      </c>
      <c r="C333" s="28" t="s">
        <v>914</v>
      </c>
      <c r="D333" s="3" t="s">
        <v>913</v>
      </c>
      <c r="E333" s="56" t="s">
        <v>30</v>
      </c>
      <c r="F333" s="56">
        <v>1</v>
      </c>
      <c r="G333" s="6"/>
      <c r="H333" s="6"/>
      <c r="I333" s="6"/>
      <c r="J333" s="6"/>
      <c r="K333" s="250">
        <v>0</v>
      </c>
      <c r="L333" s="23">
        <v>0</v>
      </c>
      <c r="M333" s="249">
        <f t="shared" si="38"/>
        <v>0</v>
      </c>
      <c r="N333" s="249">
        <f t="shared" si="39"/>
        <v>0</v>
      </c>
      <c r="O333" s="7">
        <f t="shared" si="40"/>
        <v>0</v>
      </c>
      <c r="P333" s="7">
        <f t="shared" si="41"/>
        <v>0</v>
      </c>
    </row>
    <row r="334" spans="1:16" ht="63.75">
      <c r="A334" s="1" t="s">
        <v>923</v>
      </c>
      <c r="B334" s="2" t="s">
        <v>916</v>
      </c>
      <c r="C334" s="28" t="s">
        <v>918</v>
      </c>
      <c r="D334" s="25" t="s">
        <v>917</v>
      </c>
      <c r="E334" s="56" t="s">
        <v>30</v>
      </c>
      <c r="F334" s="85">
        <v>1</v>
      </c>
      <c r="G334" s="69"/>
      <c r="H334" s="69"/>
      <c r="I334" s="69"/>
      <c r="J334" s="69"/>
      <c r="K334" s="250">
        <v>0</v>
      </c>
      <c r="L334" s="23">
        <v>0</v>
      </c>
      <c r="M334" s="249">
        <f t="shared" si="38"/>
        <v>0</v>
      </c>
      <c r="N334" s="249">
        <f t="shared" si="39"/>
        <v>0</v>
      </c>
      <c r="O334" s="7">
        <f t="shared" si="40"/>
        <v>0</v>
      </c>
      <c r="P334" s="7">
        <f t="shared" si="41"/>
        <v>0</v>
      </c>
    </row>
    <row r="335" spans="1:16" ht="63.75">
      <c r="A335" s="1" t="s">
        <v>926</v>
      </c>
      <c r="B335" s="13" t="s">
        <v>920</v>
      </c>
      <c r="C335" s="28" t="s">
        <v>922</v>
      </c>
      <c r="D335" s="3" t="s">
        <v>921</v>
      </c>
      <c r="E335" s="56" t="s">
        <v>30</v>
      </c>
      <c r="F335" s="56">
        <v>10</v>
      </c>
      <c r="G335" s="6"/>
      <c r="H335" s="6"/>
      <c r="I335" s="6"/>
      <c r="J335" s="6"/>
      <c r="K335" s="250">
        <v>0</v>
      </c>
      <c r="L335" s="23">
        <v>0</v>
      </c>
      <c r="M335" s="249">
        <f t="shared" si="38"/>
        <v>0</v>
      </c>
      <c r="N335" s="249">
        <f t="shared" si="39"/>
        <v>0</v>
      </c>
      <c r="O335" s="7">
        <f t="shared" si="40"/>
        <v>0</v>
      </c>
      <c r="P335" s="7">
        <f t="shared" si="41"/>
        <v>0</v>
      </c>
    </row>
    <row r="336" spans="1:16" ht="26.25">
      <c r="A336" s="1" t="s">
        <v>930</v>
      </c>
      <c r="B336" s="13" t="s">
        <v>880</v>
      </c>
      <c r="C336" s="28" t="s">
        <v>925</v>
      </c>
      <c r="D336" s="3" t="s">
        <v>924</v>
      </c>
      <c r="E336" s="56" t="s">
        <v>30</v>
      </c>
      <c r="F336" s="56">
        <v>15</v>
      </c>
      <c r="G336" s="6"/>
      <c r="H336" s="6"/>
      <c r="I336" s="6"/>
      <c r="J336" s="6"/>
      <c r="K336" s="250">
        <v>0</v>
      </c>
      <c r="L336" s="23">
        <v>0</v>
      </c>
      <c r="M336" s="249">
        <f t="shared" si="38"/>
        <v>0</v>
      </c>
      <c r="N336" s="249">
        <f t="shared" si="39"/>
        <v>0</v>
      </c>
      <c r="O336" s="7">
        <f t="shared" si="40"/>
        <v>0</v>
      </c>
      <c r="P336" s="7">
        <f t="shared" si="41"/>
        <v>0</v>
      </c>
    </row>
    <row r="337" spans="1:16" ht="25.5">
      <c r="A337" s="1" t="s">
        <v>934</v>
      </c>
      <c r="B337" s="2" t="s">
        <v>927</v>
      </c>
      <c r="C337" s="28" t="s">
        <v>929</v>
      </c>
      <c r="D337" s="25" t="s">
        <v>928</v>
      </c>
      <c r="E337" s="85" t="s">
        <v>30</v>
      </c>
      <c r="F337" s="85">
        <v>1</v>
      </c>
      <c r="G337" s="69"/>
      <c r="H337" s="69"/>
      <c r="I337" s="69"/>
      <c r="J337" s="69"/>
      <c r="K337" s="250">
        <v>0</v>
      </c>
      <c r="L337" s="23">
        <v>0</v>
      </c>
      <c r="M337" s="249">
        <f t="shared" si="38"/>
        <v>0</v>
      </c>
      <c r="N337" s="249">
        <f t="shared" si="39"/>
        <v>0</v>
      </c>
      <c r="O337" s="7">
        <f t="shared" si="40"/>
        <v>0</v>
      </c>
      <c r="P337" s="7">
        <f t="shared" si="41"/>
        <v>0</v>
      </c>
    </row>
    <row r="338" spans="1:16" ht="25.5">
      <c r="A338" s="1" t="s">
        <v>938</v>
      </c>
      <c r="B338" s="2" t="s">
        <v>931</v>
      </c>
      <c r="C338" s="28" t="s">
        <v>933</v>
      </c>
      <c r="D338" s="25" t="s">
        <v>932</v>
      </c>
      <c r="E338" s="85" t="s">
        <v>30</v>
      </c>
      <c r="F338" s="85">
        <v>1</v>
      </c>
      <c r="G338" s="69"/>
      <c r="H338" s="69"/>
      <c r="I338" s="69"/>
      <c r="J338" s="69"/>
      <c r="K338" s="250">
        <v>0</v>
      </c>
      <c r="L338" s="23">
        <v>0</v>
      </c>
      <c r="M338" s="249">
        <f t="shared" si="38"/>
        <v>0</v>
      </c>
      <c r="N338" s="249">
        <f t="shared" si="39"/>
        <v>0</v>
      </c>
      <c r="O338" s="7">
        <f t="shared" si="40"/>
        <v>0</v>
      </c>
      <c r="P338" s="7">
        <f t="shared" si="41"/>
        <v>0</v>
      </c>
    </row>
    <row r="339" spans="1:16" ht="38.25">
      <c r="A339" s="1" t="s">
        <v>942</v>
      </c>
      <c r="B339" s="2" t="s">
        <v>935</v>
      </c>
      <c r="C339" s="28" t="s">
        <v>937</v>
      </c>
      <c r="D339" s="3" t="s">
        <v>936</v>
      </c>
      <c r="E339" s="56" t="s">
        <v>17</v>
      </c>
      <c r="F339" s="56">
        <v>5</v>
      </c>
      <c r="G339" s="6"/>
      <c r="H339" s="6"/>
      <c r="I339" s="6"/>
      <c r="J339" s="6"/>
      <c r="K339" s="250">
        <v>0</v>
      </c>
      <c r="L339" s="23">
        <v>0</v>
      </c>
      <c r="M339" s="249">
        <f t="shared" si="38"/>
        <v>0</v>
      </c>
      <c r="N339" s="249">
        <f t="shared" si="39"/>
        <v>0</v>
      </c>
      <c r="O339" s="7">
        <f t="shared" si="40"/>
        <v>0</v>
      </c>
      <c r="P339" s="7">
        <f t="shared" si="41"/>
        <v>0</v>
      </c>
    </row>
    <row r="340" spans="1:16" ht="26.25">
      <c r="A340" s="1" t="s">
        <v>946</v>
      </c>
      <c r="B340" s="2" t="s">
        <v>939</v>
      </c>
      <c r="C340" s="28" t="s">
        <v>941</v>
      </c>
      <c r="D340" s="3" t="s">
        <v>940</v>
      </c>
      <c r="E340" s="56" t="s">
        <v>30</v>
      </c>
      <c r="F340" s="56">
        <v>1</v>
      </c>
      <c r="G340" s="6"/>
      <c r="H340" s="6"/>
      <c r="I340" s="6"/>
      <c r="J340" s="6"/>
      <c r="K340" s="250">
        <v>0</v>
      </c>
      <c r="L340" s="23">
        <v>0</v>
      </c>
      <c r="M340" s="249">
        <f t="shared" si="38"/>
        <v>0</v>
      </c>
      <c r="N340" s="249">
        <f t="shared" si="39"/>
        <v>0</v>
      </c>
      <c r="O340" s="7">
        <f t="shared" si="40"/>
        <v>0</v>
      </c>
      <c r="P340" s="7">
        <f t="shared" si="41"/>
        <v>0</v>
      </c>
    </row>
    <row r="341" spans="1:16" ht="26.25">
      <c r="A341" s="1" t="s">
        <v>950</v>
      </c>
      <c r="B341" s="2" t="s">
        <v>943</v>
      </c>
      <c r="C341" s="28" t="s">
        <v>945</v>
      </c>
      <c r="D341" s="3" t="s">
        <v>944</v>
      </c>
      <c r="E341" s="56" t="s">
        <v>17</v>
      </c>
      <c r="F341" s="56">
        <v>9</v>
      </c>
      <c r="G341" s="6"/>
      <c r="H341" s="6"/>
      <c r="I341" s="6"/>
      <c r="J341" s="6"/>
      <c r="K341" s="250">
        <v>0</v>
      </c>
      <c r="L341" s="23">
        <v>0</v>
      </c>
      <c r="M341" s="249">
        <f t="shared" si="38"/>
        <v>0</v>
      </c>
      <c r="N341" s="249">
        <f t="shared" si="39"/>
        <v>0</v>
      </c>
      <c r="O341" s="7">
        <f t="shared" si="40"/>
        <v>0</v>
      </c>
      <c r="P341" s="7">
        <f t="shared" si="41"/>
        <v>0</v>
      </c>
    </row>
    <row r="342" spans="1:16" ht="76.5">
      <c r="A342" s="1" t="s">
        <v>1227</v>
      </c>
      <c r="B342" s="2" t="s">
        <v>947</v>
      </c>
      <c r="C342" s="28" t="s">
        <v>949</v>
      </c>
      <c r="D342" s="3" t="s">
        <v>948</v>
      </c>
      <c r="E342" s="56" t="s">
        <v>30</v>
      </c>
      <c r="F342" s="56">
        <v>400</v>
      </c>
      <c r="G342" s="6"/>
      <c r="H342" s="6"/>
      <c r="I342" s="6"/>
      <c r="J342" s="6"/>
      <c r="K342" s="250">
        <v>0</v>
      </c>
      <c r="L342" s="23">
        <v>0</v>
      </c>
      <c r="M342" s="249">
        <f t="shared" si="38"/>
        <v>0</v>
      </c>
      <c r="N342" s="249">
        <f t="shared" si="39"/>
        <v>0</v>
      </c>
      <c r="O342" s="7">
        <f t="shared" si="40"/>
        <v>0</v>
      </c>
      <c r="P342" s="7">
        <f t="shared" si="41"/>
        <v>0</v>
      </c>
    </row>
    <row r="343" spans="1:16" ht="25.5">
      <c r="A343" s="1" t="s">
        <v>954</v>
      </c>
      <c r="B343" s="2" t="s">
        <v>951</v>
      </c>
      <c r="C343" s="28" t="s">
        <v>953</v>
      </c>
      <c r="D343" s="3" t="s">
        <v>952</v>
      </c>
      <c r="E343" s="56" t="s">
        <v>30</v>
      </c>
      <c r="F343" s="56">
        <v>35</v>
      </c>
      <c r="G343" s="6"/>
      <c r="H343" s="6"/>
      <c r="I343" s="6"/>
      <c r="J343" s="6"/>
      <c r="K343" s="250">
        <v>0</v>
      </c>
      <c r="L343" s="23">
        <v>0</v>
      </c>
      <c r="M343" s="249">
        <f t="shared" si="38"/>
        <v>0</v>
      </c>
      <c r="N343" s="249">
        <f t="shared" si="39"/>
        <v>0</v>
      </c>
      <c r="O343" s="7">
        <f t="shared" si="40"/>
        <v>0</v>
      </c>
      <c r="P343" s="7">
        <f t="shared" si="41"/>
        <v>0</v>
      </c>
    </row>
    <row r="344" spans="1:16" ht="26.25">
      <c r="A344" s="1" t="s">
        <v>958</v>
      </c>
      <c r="B344" s="13" t="s">
        <v>955</v>
      </c>
      <c r="C344" s="28" t="s">
        <v>957</v>
      </c>
      <c r="D344" s="3" t="s">
        <v>956</v>
      </c>
      <c r="E344" s="56" t="s">
        <v>30</v>
      </c>
      <c r="F344" s="56">
        <v>25</v>
      </c>
      <c r="G344" s="6"/>
      <c r="H344" s="6"/>
      <c r="I344" s="6"/>
      <c r="J344" s="6"/>
      <c r="K344" s="250">
        <v>0</v>
      </c>
      <c r="L344" s="23">
        <v>0</v>
      </c>
      <c r="M344" s="249">
        <f t="shared" si="38"/>
        <v>0</v>
      </c>
      <c r="N344" s="249">
        <f t="shared" si="39"/>
        <v>0</v>
      </c>
      <c r="O344" s="7">
        <f t="shared" si="40"/>
        <v>0</v>
      </c>
      <c r="P344" s="7">
        <f t="shared" si="41"/>
        <v>0</v>
      </c>
    </row>
    <row r="345" spans="1:16" ht="63.75">
      <c r="A345" s="1" t="s">
        <v>962</v>
      </c>
      <c r="B345" s="2" t="s">
        <v>959</v>
      </c>
      <c r="C345" s="28" t="s">
        <v>961</v>
      </c>
      <c r="D345" s="3" t="s">
        <v>960</v>
      </c>
      <c r="E345" s="56" t="s">
        <v>30</v>
      </c>
      <c r="F345" s="56">
        <v>227</v>
      </c>
      <c r="G345" s="6"/>
      <c r="H345" s="6"/>
      <c r="I345" s="6"/>
      <c r="J345" s="6"/>
      <c r="K345" s="250">
        <v>0</v>
      </c>
      <c r="L345" s="23">
        <v>0</v>
      </c>
      <c r="M345" s="249">
        <f t="shared" si="38"/>
        <v>0</v>
      </c>
      <c r="N345" s="249">
        <f t="shared" si="39"/>
        <v>0</v>
      </c>
      <c r="O345" s="7">
        <f t="shared" si="40"/>
        <v>0</v>
      </c>
      <c r="P345" s="7">
        <f t="shared" si="41"/>
        <v>0</v>
      </c>
    </row>
    <row r="346" spans="1:16" ht="63.75">
      <c r="A346" s="1" t="s">
        <v>966</v>
      </c>
      <c r="B346" s="2" t="s">
        <v>963</v>
      </c>
      <c r="C346" s="28" t="s">
        <v>965</v>
      </c>
      <c r="D346" s="3" t="s">
        <v>964</v>
      </c>
      <c r="E346" s="56" t="s">
        <v>30</v>
      </c>
      <c r="F346" s="56">
        <v>233</v>
      </c>
      <c r="G346" s="6"/>
      <c r="H346" s="6"/>
      <c r="I346" s="6"/>
      <c r="J346" s="6"/>
      <c r="K346" s="250">
        <v>0</v>
      </c>
      <c r="L346" s="23">
        <v>0</v>
      </c>
      <c r="M346" s="249">
        <f t="shared" si="38"/>
        <v>0</v>
      </c>
      <c r="N346" s="249">
        <f t="shared" si="39"/>
        <v>0</v>
      </c>
      <c r="O346" s="7">
        <f t="shared" si="40"/>
        <v>0</v>
      </c>
      <c r="P346" s="7">
        <f t="shared" si="41"/>
        <v>0</v>
      </c>
    </row>
    <row r="347" spans="1:16" ht="63.75">
      <c r="A347" s="1" t="s">
        <v>970</v>
      </c>
      <c r="B347" s="2" t="s">
        <v>967</v>
      </c>
      <c r="C347" s="28" t="s">
        <v>969</v>
      </c>
      <c r="D347" s="3" t="s">
        <v>968</v>
      </c>
      <c r="E347" s="56" t="s">
        <v>30</v>
      </c>
      <c r="F347" s="56">
        <v>95</v>
      </c>
      <c r="G347" s="6"/>
      <c r="H347" s="6"/>
      <c r="I347" s="6"/>
      <c r="J347" s="6"/>
      <c r="K347" s="250">
        <v>0</v>
      </c>
      <c r="L347" s="23">
        <v>0</v>
      </c>
      <c r="M347" s="249">
        <f t="shared" si="38"/>
        <v>0</v>
      </c>
      <c r="N347" s="249">
        <f t="shared" si="39"/>
        <v>0</v>
      </c>
      <c r="O347" s="7">
        <f t="shared" si="40"/>
        <v>0</v>
      </c>
      <c r="P347" s="7">
        <f t="shared" si="41"/>
        <v>0</v>
      </c>
    </row>
    <row r="348" spans="1:16" ht="63.75">
      <c r="A348" s="1" t="s">
        <v>1228</v>
      </c>
      <c r="B348" s="2" t="s">
        <v>971</v>
      </c>
      <c r="C348" s="28" t="s">
        <v>973</v>
      </c>
      <c r="D348" s="3" t="s">
        <v>972</v>
      </c>
      <c r="E348" s="56" t="s">
        <v>30</v>
      </c>
      <c r="F348" s="56">
        <v>51</v>
      </c>
      <c r="G348" s="6"/>
      <c r="H348" s="6"/>
      <c r="I348" s="6"/>
      <c r="J348" s="6"/>
      <c r="K348" s="250">
        <v>0</v>
      </c>
      <c r="L348" s="23">
        <v>0</v>
      </c>
      <c r="M348" s="249">
        <f t="shared" si="38"/>
        <v>0</v>
      </c>
      <c r="N348" s="249">
        <f t="shared" si="39"/>
        <v>0</v>
      </c>
      <c r="O348" s="7">
        <f t="shared" si="40"/>
        <v>0</v>
      </c>
      <c r="P348" s="7">
        <f t="shared" si="41"/>
        <v>0</v>
      </c>
    </row>
    <row r="349" spans="1:16" ht="25.5">
      <c r="A349" s="1" t="s">
        <v>974</v>
      </c>
      <c r="B349" s="2" t="s">
        <v>975</v>
      </c>
      <c r="C349" s="28" t="s">
        <v>977</v>
      </c>
      <c r="D349" s="28" t="s">
        <v>976</v>
      </c>
      <c r="E349" s="85" t="s">
        <v>30</v>
      </c>
      <c r="F349" s="85">
        <v>1</v>
      </c>
      <c r="G349" s="69"/>
      <c r="H349" s="69"/>
      <c r="I349" s="69"/>
      <c r="J349" s="69"/>
      <c r="K349" s="250">
        <v>0</v>
      </c>
      <c r="L349" s="23">
        <v>0</v>
      </c>
      <c r="M349" s="249">
        <f t="shared" si="38"/>
        <v>0</v>
      </c>
      <c r="N349" s="249">
        <f t="shared" si="39"/>
        <v>0</v>
      </c>
      <c r="O349" s="7">
        <f t="shared" si="40"/>
        <v>0</v>
      </c>
      <c r="P349" s="7">
        <f t="shared" si="41"/>
        <v>0</v>
      </c>
    </row>
    <row r="350" spans="1:16" ht="409.5">
      <c r="A350" s="1" t="s">
        <v>978</v>
      </c>
      <c r="B350" s="2" t="s">
        <v>979</v>
      </c>
      <c r="C350" s="9" t="s">
        <v>981</v>
      </c>
      <c r="D350" s="3" t="s">
        <v>980</v>
      </c>
      <c r="E350" s="56" t="s">
        <v>17</v>
      </c>
      <c r="F350" s="56">
        <v>37</v>
      </c>
      <c r="G350" s="6"/>
      <c r="H350" s="6"/>
      <c r="I350" s="6"/>
      <c r="J350" s="6"/>
      <c r="K350" s="250">
        <v>0</v>
      </c>
      <c r="L350" s="23">
        <v>0</v>
      </c>
      <c r="M350" s="249">
        <f t="shared" si="38"/>
        <v>0</v>
      </c>
      <c r="N350" s="249">
        <f t="shared" si="39"/>
        <v>0</v>
      </c>
      <c r="O350" s="7">
        <f t="shared" si="40"/>
        <v>0</v>
      </c>
      <c r="P350" s="7">
        <f t="shared" si="41"/>
        <v>0</v>
      </c>
    </row>
    <row r="351" spans="1:16" ht="153">
      <c r="A351" s="1" t="s">
        <v>1229</v>
      </c>
      <c r="B351" s="13" t="s">
        <v>983</v>
      </c>
      <c r="C351" s="38" t="s">
        <v>985</v>
      </c>
      <c r="D351" s="3" t="s">
        <v>984</v>
      </c>
      <c r="E351" s="56" t="s">
        <v>30</v>
      </c>
      <c r="F351" s="56">
        <v>9</v>
      </c>
      <c r="G351" s="6"/>
      <c r="H351" s="6"/>
      <c r="I351" s="6"/>
      <c r="J351" s="6"/>
      <c r="K351" s="250">
        <v>0</v>
      </c>
      <c r="L351" s="23">
        <v>0</v>
      </c>
      <c r="M351" s="249">
        <f t="shared" si="38"/>
        <v>0</v>
      </c>
      <c r="N351" s="249">
        <f t="shared" si="39"/>
        <v>0</v>
      </c>
      <c r="O351" s="7">
        <f t="shared" si="40"/>
        <v>0</v>
      </c>
      <c r="P351" s="7">
        <f t="shared" si="41"/>
        <v>0</v>
      </c>
    </row>
    <row r="352" spans="1:16" ht="38.25">
      <c r="A352" s="1" t="s">
        <v>982</v>
      </c>
      <c r="B352" s="2" t="s">
        <v>987</v>
      </c>
      <c r="C352" s="9" t="s">
        <v>989</v>
      </c>
      <c r="D352" s="66" t="s">
        <v>988</v>
      </c>
      <c r="E352" s="42" t="s">
        <v>17</v>
      </c>
      <c r="F352" s="42">
        <v>20</v>
      </c>
      <c r="G352" s="91"/>
      <c r="H352" s="91"/>
      <c r="I352" s="91"/>
      <c r="J352" s="91"/>
      <c r="K352" s="250">
        <v>0</v>
      </c>
      <c r="L352" s="23">
        <v>0</v>
      </c>
      <c r="M352" s="249">
        <f t="shared" si="38"/>
        <v>0</v>
      </c>
      <c r="N352" s="249">
        <f t="shared" si="39"/>
        <v>0</v>
      </c>
      <c r="O352" s="7">
        <f t="shared" si="40"/>
        <v>0</v>
      </c>
      <c r="P352" s="7">
        <f t="shared" si="41"/>
        <v>0</v>
      </c>
    </row>
    <row r="353" spans="1:16" ht="38.25">
      <c r="A353" s="1" t="s">
        <v>986</v>
      </c>
      <c r="B353" s="2" t="s">
        <v>991</v>
      </c>
      <c r="C353" s="28" t="s">
        <v>993</v>
      </c>
      <c r="D353" s="55" t="s">
        <v>992</v>
      </c>
      <c r="E353" s="56" t="s">
        <v>30</v>
      </c>
      <c r="F353" s="56">
        <v>17</v>
      </c>
      <c r="G353" s="57"/>
      <c r="H353" s="57"/>
      <c r="I353" s="57"/>
      <c r="J353" s="57"/>
      <c r="K353" s="250">
        <v>0</v>
      </c>
      <c r="L353" s="23">
        <v>0</v>
      </c>
      <c r="M353" s="249">
        <f t="shared" si="38"/>
        <v>0</v>
      </c>
      <c r="N353" s="249">
        <f t="shared" si="39"/>
        <v>0</v>
      </c>
      <c r="O353" s="7">
        <f t="shared" si="40"/>
        <v>0</v>
      </c>
      <c r="P353" s="7">
        <f t="shared" si="41"/>
        <v>0</v>
      </c>
    </row>
    <row r="354" spans="1:16" ht="25.5">
      <c r="A354" s="1" t="s">
        <v>990</v>
      </c>
      <c r="B354" s="2" t="s">
        <v>995</v>
      </c>
      <c r="C354" s="49" t="s">
        <v>997</v>
      </c>
      <c r="D354" s="49" t="s">
        <v>996</v>
      </c>
      <c r="E354" s="56" t="s">
        <v>30</v>
      </c>
      <c r="F354" s="94">
        <v>2</v>
      </c>
      <c r="G354" s="95"/>
      <c r="H354" s="95"/>
      <c r="I354" s="95"/>
      <c r="J354" s="95"/>
      <c r="K354" s="250">
        <v>0</v>
      </c>
      <c r="L354" s="23">
        <v>0</v>
      </c>
      <c r="M354" s="249">
        <f t="shared" si="38"/>
        <v>0</v>
      </c>
      <c r="N354" s="249">
        <f t="shared" si="39"/>
        <v>0</v>
      </c>
      <c r="O354" s="7">
        <f t="shared" si="40"/>
        <v>0</v>
      </c>
      <c r="P354" s="7">
        <f t="shared" si="41"/>
        <v>0</v>
      </c>
    </row>
    <row r="355" spans="1:16" ht="25.5">
      <c r="A355" s="1" t="s">
        <v>994</v>
      </c>
      <c r="B355" s="2" t="s">
        <v>999</v>
      </c>
      <c r="C355" s="49" t="s">
        <v>1000</v>
      </c>
      <c r="D355" s="49" t="s">
        <v>996</v>
      </c>
      <c r="E355" s="56" t="s">
        <v>30</v>
      </c>
      <c r="F355" s="87">
        <v>2</v>
      </c>
      <c r="G355" s="101"/>
      <c r="H355" s="101"/>
      <c r="I355" s="101"/>
      <c r="J355" s="101"/>
      <c r="K355" s="250">
        <v>0</v>
      </c>
      <c r="L355" s="23">
        <v>0</v>
      </c>
      <c r="M355" s="249">
        <f t="shared" si="38"/>
        <v>0</v>
      </c>
      <c r="N355" s="249">
        <f t="shared" si="39"/>
        <v>0</v>
      </c>
      <c r="O355" s="7">
        <f t="shared" si="40"/>
        <v>0</v>
      </c>
      <c r="P355" s="7">
        <f t="shared" si="41"/>
        <v>0</v>
      </c>
    </row>
    <row r="356" spans="1:16" ht="76.5">
      <c r="A356" s="1" t="s">
        <v>998</v>
      </c>
      <c r="B356" s="13" t="s">
        <v>1002</v>
      </c>
      <c r="C356" s="49" t="s">
        <v>1004</v>
      </c>
      <c r="D356" s="3" t="s">
        <v>1003</v>
      </c>
      <c r="E356" s="56" t="s">
        <v>17</v>
      </c>
      <c r="F356" s="56">
        <v>10</v>
      </c>
      <c r="G356" s="6"/>
      <c r="H356" s="6"/>
      <c r="I356" s="6"/>
      <c r="J356" s="6"/>
      <c r="K356" s="250">
        <v>0</v>
      </c>
      <c r="L356" s="23">
        <v>0</v>
      </c>
      <c r="M356" s="249">
        <f t="shared" si="38"/>
        <v>0</v>
      </c>
      <c r="N356" s="249">
        <f t="shared" si="39"/>
        <v>0</v>
      </c>
      <c r="O356" s="7">
        <f t="shared" si="40"/>
        <v>0</v>
      </c>
      <c r="P356" s="7">
        <f t="shared" si="41"/>
        <v>0</v>
      </c>
    </row>
    <row r="357" spans="1:16" ht="25.5">
      <c r="A357" s="1" t="s">
        <v>1001</v>
      </c>
      <c r="B357" s="2" t="s">
        <v>1006</v>
      </c>
      <c r="C357" s="49" t="s">
        <v>1008</v>
      </c>
      <c r="D357" s="49" t="s">
        <v>1007</v>
      </c>
      <c r="E357" s="94" t="s">
        <v>17</v>
      </c>
      <c r="F357" s="87">
        <v>1</v>
      </c>
      <c r="G357" s="101"/>
      <c r="H357" s="101"/>
      <c r="I357" s="101"/>
      <c r="J357" s="101"/>
      <c r="K357" s="250">
        <v>0</v>
      </c>
      <c r="L357" s="23">
        <v>0</v>
      </c>
      <c r="M357" s="249">
        <f t="shared" si="38"/>
        <v>0</v>
      </c>
      <c r="N357" s="249">
        <f t="shared" si="39"/>
        <v>0</v>
      </c>
      <c r="O357" s="7">
        <f t="shared" si="40"/>
        <v>0</v>
      </c>
      <c r="P357" s="7">
        <f t="shared" si="41"/>
        <v>0</v>
      </c>
    </row>
    <row r="358" spans="1:16" ht="26.25">
      <c r="A358" s="1" t="s">
        <v>1005</v>
      </c>
      <c r="B358" s="2" t="s">
        <v>1010</v>
      </c>
      <c r="C358" s="49" t="s">
        <v>1012</v>
      </c>
      <c r="D358" s="3" t="s">
        <v>1011</v>
      </c>
      <c r="E358" s="56" t="s">
        <v>17</v>
      </c>
      <c r="F358" s="56">
        <v>2</v>
      </c>
      <c r="G358" s="6"/>
      <c r="H358" s="6"/>
      <c r="I358" s="6"/>
      <c r="J358" s="6"/>
      <c r="K358" s="250">
        <v>0</v>
      </c>
      <c r="L358" s="23">
        <v>0</v>
      </c>
      <c r="M358" s="249">
        <f t="shared" si="38"/>
        <v>0</v>
      </c>
      <c r="N358" s="249">
        <f t="shared" si="39"/>
        <v>0</v>
      </c>
      <c r="O358" s="7">
        <f t="shared" si="40"/>
        <v>0</v>
      </c>
      <c r="P358" s="7">
        <f t="shared" si="41"/>
        <v>0</v>
      </c>
    </row>
    <row r="359" spans="1:16" ht="26.25">
      <c r="A359" s="1" t="s">
        <v>1009</v>
      </c>
      <c r="B359" s="2" t="s">
        <v>1014</v>
      </c>
      <c r="C359" s="28" t="s">
        <v>1016</v>
      </c>
      <c r="D359" s="3" t="s">
        <v>1015</v>
      </c>
      <c r="E359" s="56" t="s">
        <v>30</v>
      </c>
      <c r="F359" s="56">
        <v>10</v>
      </c>
      <c r="G359" s="6"/>
      <c r="H359" s="6"/>
      <c r="I359" s="6"/>
      <c r="J359" s="6"/>
      <c r="K359" s="250">
        <v>0</v>
      </c>
      <c r="L359" s="23">
        <v>0</v>
      </c>
      <c r="M359" s="249">
        <f t="shared" si="38"/>
        <v>0</v>
      </c>
      <c r="N359" s="249">
        <f t="shared" si="39"/>
        <v>0</v>
      </c>
      <c r="O359" s="7">
        <f t="shared" si="40"/>
        <v>0</v>
      </c>
      <c r="P359" s="7">
        <f t="shared" si="41"/>
        <v>0</v>
      </c>
    </row>
    <row r="360" spans="1:16" ht="51">
      <c r="A360" s="1" t="s">
        <v>1013</v>
      </c>
      <c r="B360" s="2" t="s">
        <v>1018</v>
      </c>
      <c r="C360" s="49" t="s">
        <v>1020</v>
      </c>
      <c r="D360" s="93" t="s">
        <v>1019</v>
      </c>
      <c r="E360" s="94" t="s">
        <v>17</v>
      </c>
      <c r="F360" s="87">
        <v>1</v>
      </c>
      <c r="G360" s="101"/>
      <c r="H360" s="101"/>
      <c r="I360" s="101"/>
      <c r="J360" s="101"/>
      <c r="K360" s="250">
        <v>0</v>
      </c>
      <c r="L360" s="23">
        <v>0</v>
      </c>
      <c r="M360" s="249">
        <f t="shared" si="38"/>
        <v>0</v>
      </c>
      <c r="N360" s="249">
        <f t="shared" si="39"/>
        <v>0</v>
      </c>
      <c r="O360" s="7">
        <f t="shared" si="40"/>
        <v>0</v>
      </c>
      <c r="P360" s="7">
        <f t="shared" si="41"/>
        <v>0</v>
      </c>
    </row>
    <row r="361" spans="1:16" ht="51">
      <c r="A361" s="1" t="s">
        <v>1017</v>
      </c>
      <c r="B361" s="2" t="s">
        <v>1022</v>
      </c>
      <c r="C361" s="49" t="s">
        <v>1024</v>
      </c>
      <c r="D361" s="93" t="s">
        <v>1023</v>
      </c>
      <c r="E361" s="94" t="s">
        <v>17</v>
      </c>
      <c r="F361" s="87">
        <v>1</v>
      </c>
      <c r="G361" s="101"/>
      <c r="H361" s="101"/>
      <c r="I361" s="101"/>
      <c r="J361" s="101"/>
      <c r="K361" s="250">
        <v>0</v>
      </c>
      <c r="L361" s="23">
        <v>0</v>
      </c>
      <c r="M361" s="249">
        <f t="shared" si="38"/>
        <v>0</v>
      </c>
      <c r="N361" s="249">
        <f t="shared" si="39"/>
        <v>0</v>
      </c>
      <c r="O361" s="7">
        <f t="shared" si="40"/>
        <v>0</v>
      </c>
      <c r="P361" s="7">
        <f t="shared" si="41"/>
        <v>0</v>
      </c>
    </row>
    <row r="362" spans="1:16" ht="51">
      <c r="A362" s="1" t="s">
        <v>1021</v>
      </c>
      <c r="B362" s="2" t="s">
        <v>1026</v>
      </c>
      <c r="C362" s="49" t="s">
        <v>1028</v>
      </c>
      <c r="D362" s="93" t="s">
        <v>1027</v>
      </c>
      <c r="E362" s="94" t="s">
        <v>17</v>
      </c>
      <c r="F362" s="87">
        <v>1</v>
      </c>
      <c r="G362" s="101"/>
      <c r="H362" s="101"/>
      <c r="I362" s="101"/>
      <c r="J362" s="101"/>
      <c r="K362" s="250">
        <v>0</v>
      </c>
      <c r="L362" s="23">
        <v>0</v>
      </c>
      <c r="M362" s="249">
        <f t="shared" si="38"/>
        <v>0</v>
      </c>
      <c r="N362" s="249">
        <f t="shared" si="39"/>
        <v>0</v>
      </c>
      <c r="O362" s="7">
        <f t="shared" si="40"/>
        <v>0</v>
      </c>
      <c r="P362" s="7">
        <f t="shared" si="41"/>
        <v>0</v>
      </c>
    </row>
    <row r="363" spans="1:16" ht="38.25">
      <c r="A363" s="1" t="s">
        <v>1025</v>
      </c>
      <c r="B363" s="2" t="s">
        <v>1030</v>
      </c>
      <c r="C363" s="49" t="s">
        <v>1032</v>
      </c>
      <c r="D363" s="93" t="s">
        <v>1031</v>
      </c>
      <c r="E363" s="94" t="s">
        <v>30</v>
      </c>
      <c r="F363" s="87">
        <v>10</v>
      </c>
      <c r="G363" s="101"/>
      <c r="H363" s="101"/>
      <c r="I363" s="101"/>
      <c r="J363" s="101"/>
      <c r="K363" s="250">
        <v>0</v>
      </c>
      <c r="L363" s="23">
        <v>0</v>
      </c>
      <c r="M363" s="249">
        <f t="shared" ref="M363:M365" si="42">L363/100*K363</f>
        <v>0</v>
      </c>
      <c r="N363" s="249">
        <f t="shared" ref="N363:N365" si="43">K363+M363</f>
        <v>0</v>
      </c>
      <c r="O363" s="7">
        <f t="shared" ref="O363:O365" si="44">F363*K363</f>
        <v>0</v>
      </c>
      <c r="P363" s="7">
        <f t="shared" ref="P363:P365" si="45">F363*N363</f>
        <v>0</v>
      </c>
    </row>
    <row r="364" spans="1:16" ht="51">
      <c r="A364" s="1" t="s">
        <v>1029</v>
      </c>
      <c r="B364" s="13" t="s">
        <v>1034</v>
      </c>
      <c r="C364" s="28" t="s">
        <v>1036</v>
      </c>
      <c r="D364" s="3" t="s">
        <v>1035</v>
      </c>
      <c r="E364" s="56" t="s">
        <v>30</v>
      </c>
      <c r="F364" s="56">
        <v>34</v>
      </c>
      <c r="G364" s="102"/>
      <c r="H364" s="102"/>
      <c r="I364" s="102"/>
      <c r="J364" s="102"/>
      <c r="K364" s="250">
        <v>0</v>
      </c>
      <c r="L364" s="23">
        <v>0</v>
      </c>
      <c r="M364" s="249">
        <f t="shared" si="42"/>
        <v>0</v>
      </c>
      <c r="N364" s="249">
        <f t="shared" si="43"/>
        <v>0</v>
      </c>
      <c r="O364" s="7">
        <f t="shared" si="44"/>
        <v>0</v>
      </c>
      <c r="P364" s="7">
        <f t="shared" si="45"/>
        <v>0</v>
      </c>
    </row>
    <row r="365" spans="1:16" ht="25.5">
      <c r="A365" s="1" t="s">
        <v>1033</v>
      </c>
      <c r="B365" s="215" t="s">
        <v>695</v>
      </c>
      <c r="C365" s="216" t="s">
        <v>1038</v>
      </c>
      <c r="D365" s="71" t="s">
        <v>1037</v>
      </c>
      <c r="E365" s="58" t="s">
        <v>30</v>
      </c>
      <c r="F365" s="58">
        <v>1</v>
      </c>
      <c r="G365" s="217"/>
      <c r="H365" s="217"/>
      <c r="I365" s="217"/>
      <c r="J365" s="217"/>
      <c r="K365" s="250">
        <v>0</v>
      </c>
      <c r="L365" s="23">
        <v>0</v>
      </c>
      <c r="M365" s="255">
        <f t="shared" si="42"/>
        <v>0</v>
      </c>
      <c r="N365" s="255">
        <f t="shared" si="43"/>
        <v>0</v>
      </c>
      <c r="O365" s="213">
        <f t="shared" si="44"/>
        <v>0</v>
      </c>
      <c r="P365" s="213">
        <f t="shared" si="45"/>
        <v>0</v>
      </c>
    </row>
    <row r="366" spans="1:16" ht="15.75">
      <c r="A366" s="243" t="s">
        <v>1199</v>
      </c>
      <c r="B366" s="244"/>
      <c r="C366" s="244"/>
      <c r="D366" s="244"/>
      <c r="E366" s="244"/>
      <c r="F366" s="244"/>
      <c r="G366" s="244"/>
      <c r="H366" s="244"/>
      <c r="I366" s="244"/>
      <c r="J366" s="244"/>
      <c r="K366" s="244"/>
      <c r="L366" s="244"/>
      <c r="M366" s="244"/>
      <c r="N366" s="245"/>
      <c r="O366" s="224">
        <f>SUM(O234:O365)</f>
        <v>0</v>
      </c>
      <c r="P366" s="224">
        <f>SUM(P234:P365)</f>
        <v>0</v>
      </c>
    </row>
    <row r="367" spans="1:16" ht="15.75" thickBot="1">
      <c r="A367" s="214"/>
      <c r="B367" s="178"/>
      <c r="C367" s="179"/>
      <c r="D367" s="179"/>
      <c r="E367" s="157"/>
      <c r="F367" s="179"/>
      <c r="G367" s="179"/>
      <c r="H367" s="179"/>
      <c r="I367" s="179"/>
      <c r="J367" s="179"/>
      <c r="K367" s="158"/>
      <c r="L367" s="158"/>
      <c r="M367" s="158"/>
      <c r="N367" s="158"/>
      <c r="O367" s="158"/>
      <c r="P367" s="158"/>
    </row>
    <row r="368" spans="1:16" ht="24" customHeight="1" thickBot="1">
      <c r="A368" s="233" t="s">
        <v>1212</v>
      </c>
      <c r="B368" s="234"/>
      <c r="C368" s="235"/>
      <c r="D368" s="160"/>
      <c r="E368" s="161"/>
      <c r="F368" s="160"/>
      <c r="G368" s="162"/>
      <c r="H368" s="162"/>
      <c r="I368" s="162"/>
      <c r="J368" s="162"/>
      <c r="K368" s="162"/>
      <c r="L368" s="160"/>
      <c r="M368" s="160"/>
      <c r="N368" s="160"/>
      <c r="O368" s="160"/>
      <c r="P368" s="163"/>
    </row>
    <row r="369" spans="1:16" ht="65.25" thickBot="1">
      <c r="A369" s="206" t="s">
        <v>0</v>
      </c>
      <c r="B369" s="207" t="s">
        <v>1193</v>
      </c>
      <c r="C369" s="208" t="s">
        <v>1</v>
      </c>
      <c r="D369" s="207" t="s">
        <v>1177</v>
      </c>
      <c r="E369" s="208" t="s">
        <v>1194</v>
      </c>
      <c r="F369" s="208" t="s">
        <v>2</v>
      </c>
      <c r="G369" s="209" t="s">
        <v>3</v>
      </c>
      <c r="H369" s="209" t="s">
        <v>4</v>
      </c>
      <c r="I369" s="209" t="s">
        <v>5</v>
      </c>
      <c r="J369" s="210" t="s">
        <v>6</v>
      </c>
      <c r="K369" s="208" t="s">
        <v>7</v>
      </c>
      <c r="L369" s="208" t="s">
        <v>8</v>
      </c>
      <c r="M369" s="208" t="s">
        <v>9</v>
      </c>
      <c r="N369" s="208" t="s">
        <v>10</v>
      </c>
      <c r="O369" s="208" t="s">
        <v>11</v>
      </c>
      <c r="P369" s="211" t="s">
        <v>12</v>
      </c>
    </row>
    <row r="370" spans="1:16" ht="15.75" thickBot="1">
      <c r="A370" s="170">
        <v>1</v>
      </c>
      <c r="B370" s="171">
        <v>2</v>
      </c>
      <c r="C370" s="171">
        <v>3</v>
      </c>
      <c r="D370" s="171">
        <v>4</v>
      </c>
      <c r="E370" s="171">
        <v>5</v>
      </c>
      <c r="F370" s="171">
        <v>6</v>
      </c>
      <c r="G370" s="173">
        <v>7</v>
      </c>
      <c r="H370" s="173">
        <v>8</v>
      </c>
      <c r="I370" s="173">
        <v>9</v>
      </c>
      <c r="J370" s="173">
        <v>10</v>
      </c>
      <c r="K370" s="173">
        <v>11</v>
      </c>
      <c r="L370" s="171">
        <v>12</v>
      </c>
      <c r="M370" s="171" t="s">
        <v>1195</v>
      </c>
      <c r="N370" s="171" t="s">
        <v>1196</v>
      </c>
      <c r="O370" s="171" t="s">
        <v>1197</v>
      </c>
      <c r="P370" s="174" t="s">
        <v>1198</v>
      </c>
    </row>
    <row r="371" spans="1:16" ht="204">
      <c r="A371" s="1" t="s">
        <v>13</v>
      </c>
      <c r="B371" s="2" t="s">
        <v>1039</v>
      </c>
      <c r="C371" s="9" t="s">
        <v>1041</v>
      </c>
      <c r="D371" s="3" t="s">
        <v>1040</v>
      </c>
      <c r="E371" s="56" t="s">
        <v>30</v>
      </c>
      <c r="F371" s="5">
        <v>517</v>
      </c>
      <c r="G371" s="6"/>
      <c r="H371" s="6"/>
      <c r="I371" s="6"/>
      <c r="J371" s="6"/>
      <c r="K371" s="250">
        <v>0</v>
      </c>
      <c r="L371" s="23">
        <v>0</v>
      </c>
      <c r="M371" s="249">
        <f>L371/100*K371</f>
        <v>0</v>
      </c>
      <c r="N371" s="249">
        <f>K371+M371</f>
        <v>0</v>
      </c>
      <c r="O371" s="7">
        <f>F371*K371</f>
        <v>0</v>
      </c>
      <c r="P371" s="7">
        <f>F371*N371</f>
        <v>0</v>
      </c>
    </row>
    <row r="372" spans="1:16" ht="102">
      <c r="A372" s="1" t="s">
        <v>18</v>
      </c>
      <c r="B372" s="13" t="s">
        <v>1042</v>
      </c>
      <c r="C372" s="49" t="s">
        <v>1044</v>
      </c>
      <c r="D372" s="3" t="s">
        <v>1043</v>
      </c>
      <c r="E372" s="83" t="s">
        <v>17</v>
      </c>
      <c r="F372" s="82">
        <v>391</v>
      </c>
      <c r="G372" s="84"/>
      <c r="H372" s="84"/>
      <c r="I372" s="84"/>
      <c r="J372" s="84"/>
      <c r="K372" s="250">
        <v>0</v>
      </c>
      <c r="L372" s="23">
        <v>0</v>
      </c>
      <c r="M372" s="257">
        <f t="shared" ref="M372:M381" si="46">L372/100*K372</f>
        <v>0</v>
      </c>
      <c r="N372" s="257">
        <f t="shared" ref="N372:N381" si="47">K372+M372</f>
        <v>0</v>
      </c>
      <c r="O372" s="103">
        <f t="shared" ref="O372:O381" si="48">F372*K372</f>
        <v>0</v>
      </c>
      <c r="P372" s="103">
        <f t="shared" ref="P372:P381" si="49">F372*N372</f>
        <v>0</v>
      </c>
    </row>
    <row r="373" spans="1:16" ht="63.75">
      <c r="A373" s="1" t="s">
        <v>22</v>
      </c>
      <c r="B373" s="2" t="s">
        <v>1045</v>
      </c>
      <c r="C373" s="49" t="s">
        <v>1047</v>
      </c>
      <c r="D373" s="3" t="s">
        <v>1046</v>
      </c>
      <c r="E373" s="56" t="s">
        <v>30</v>
      </c>
      <c r="F373" s="5">
        <v>27</v>
      </c>
      <c r="G373" s="6"/>
      <c r="H373" s="6"/>
      <c r="I373" s="6"/>
      <c r="J373" s="6"/>
      <c r="K373" s="250">
        <v>0</v>
      </c>
      <c r="L373" s="23">
        <v>0</v>
      </c>
      <c r="M373" s="249">
        <f t="shared" si="46"/>
        <v>0</v>
      </c>
      <c r="N373" s="249">
        <f t="shared" si="47"/>
        <v>0</v>
      </c>
      <c r="O373" s="7">
        <f t="shared" si="48"/>
        <v>0</v>
      </c>
      <c r="P373" s="7">
        <f t="shared" si="49"/>
        <v>0</v>
      </c>
    </row>
    <row r="374" spans="1:16" ht="127.5">
      <c r="A374" s="1" t="s">
        <v>26</v>
      </c>
      <c r="B374" s="2" t="s">
        <v>1048</v>
      </c>
      <c r="C374" s="49" t="s">
        <v>1050</v>
      </c>
      <c r="D374" s="3" t="s">
        <v>1049</v>
      </c>
      <c r="E374" s="56" t="s">
        <v>30</v>
      </c>
      <c r="F374" s="5">
        <v>34</v>
      </c>
      <c r="G374" s="6"/>
      <c r="H374" s="6"/>
      <c r="I374" s="6"/>
      <c r="J374" s="6"/>
      <c r="K374" s="250">
        <v>0</v>
      </c>
      <c r="L374" s="23">
        <v>0</v>
      </c>
      <c r="M374" s="249">
        <f t="shared" si="46"/>
        <v>0</v>
      </c>
      <c r="N374" s="249">
        <f t="shared" si="47"/>
        <v>0</v>
      </c>
      <c r="O374" s="7">
        <f t="shared" si="48"/>
        <v>0</v>
      </c>
      <c r="P374" s="7">
        <f t="shared" si="49"/>
        <v>0</v>
      </c>
    </row>
    <row r="375" spans="1:16" ht="89.25">
      <c r="A375" s="1" t="s">
        <v>31</v>
      </c>
      <c r="B375" s="2" t="s">
        <v>1051</v>
      </c>
      <c r="C375" s="49" t="s">
        <v>1053</v>
      </c>
      <c r="D375" s="3" t="s">
        <v>1052</v>
      </c>
      <c r="E375" s="56" t="s">
        <v>90</v>
      </c>
      <c r="F375" s="5">
        <v>348</v>
      </c>
      <c r="G375" s="6"/>
      <c r="H375" s="6"/>
      <c r="I375" s="6"/>
      <c r="J375" s="6"/>
      <c r="K375" s="250">
        <v>0</v>
      </c>
      <c r="L375" s="23">
        <v>0</v>
      </c>
      <c r="M375" s="249">
        <f t="shared" si="46"/>
        <v>0</v>
      </c>
      <c r="N375" s="249">
        <f t="shared" si="47"/>
        <v>0</v>
      </c>
      <c r="O375" s="7">
        <f t="shared" si="48"/>
        <v>0</v>
      </c>
      <c r="P375" s="7">
        <f t="shared" si="49"/>
        <v>0</v>
      </c>
    </row>
    <row r="376" spans="1:16" ht="102">
      <c r="A376" s="1" t="s">
        <v>35</v>
      </c>
      <c r="B376" s="18">
        <v>1402000002</v>
      </c>
      <c r="C376" s="49" t="s">
        <v>1055</v>
      </c>
      <c r="D376" s="3" t="s">
        <v>1054</v>
      </c>
      <c r="E376" s="56" t="s">
        <v>30</v>
      </c>
      <c r="F376" s="5">
        <v>40</v>
      </c>
      <c r="G376" s="6"/>
      <c r="H376" s="6"/>
      <c r="I376" s="6"/>
      <c r="J376" s="6"/>
      <c r="K376" s="250">
        <v>0</v>
      </c>
      <c r="L376" s="23">
        <v>0</v>
      </c>
      <c r="M376" s="249">
        <f t="shared" si="46"/>
        <v>0</v>
      </c>
      <c r="N376" s="249">
        <f t="shared" si="47"/>
        <v>0</v>
      </c>
      <c r="O376" s="7">
        <f t="shared" si="48"/>
        <v>0</v>
      </c>
      <c r="P376" s="7">
        <f t="shared" si="49"/>
        <v>0</v>
      </c>
    </row>
    <row r="377" spans="1:16" ht="114.75">
      <c r="A377" s="1" t="s">
        <v>39</v>
      </c>
      <c r="B377" s="2" t="s">
        <v>1056</v>
      </c>
      <c r="C377" s="104" t="s">
        <v>1058</v>
      </c>
      <c r="D377" s="3" t="s">
        <v>1057</v>
      </c>
      <c r="E377" s="56" t="s">
        <v>30</v>
      </c>
      <c r="F377" s="5">
        <v>12</v>
      </c>
      <c r="G377" s="6"/>
      <c r="H377" s="6"/>
      <c r="I377" s="6"/>
      <c r="J377" s="6"/>
      <c r="K377" s="250">
        <v>0</v>
      </c>
      <c r="L377" s="23">
        <v>0</v>
      </c>
      <c r="M377" s="249">
        <f t="shared" si="46"/>
        <v>0</v>
      </c>
      <c r="N377" s="249">
        <f t="shared" si="47"/>
        <v>0</v>
      </c>
      <c r="O377" s="7">
        <f t="shared" si="48"/>
        <v>0</v>
      </c>
      <c r="P377" s="7">
        <f t="shared" si="49"/>
        <v>0</v>
      </c>
    </row>
    <row r="378" spans="1:16" ht="178.5">
      <c r="A378" s="1" t="s">
        <v>43</v>
      </c>
      <c r="B378" s="2" t="s">
        <v>1059</v>
      </c>
      <c r="C378" s="105" t="s">
        <v>1061</v>
      </c>
      <c r="D378" s="3" t="s">
        <v>1060</v>
      </c>
      <c r="E378" s="56" t="s">
        <v>30</v>
      </c>
      <c r="F378" s="5">
        <v>37</v>
      </c>
      <c r="G378" s="6"/>
      <c r="H378" s="6"/>
      <c r="I378" s="6"/>
      <c r="J378" s="6"/>
      <c r="K378" s="250">
        <v>0</v>
      </c>
      <c r="L378" s="23">
        <v>0</v>
      </c>
      <c r="M378" s="249">
        <f t="shared" si="46"/>
        <v>0</v>
      </c>
      <c r="N378" s="249">
        <f t="shared" si="47"/>
        <v>0</v>
      </c>
      <c r="O378" s="7">
        <f t="shared" si="48"/>
        <v>0</v>
      </c>
      <c r="P378" s="7">
        <f t="shared" si="49"/>
        <v>0</v>
      </c>
    </row>
    <row r="379" spans="1:16" ht="165.75">
      <c r="A379" s="1" t="s">
        <v>47</v>
      </c>
      <c r="B379" s="19" t="s">
        <v>1062</v>
      </c>
      <c r="C379" s="28" t="s">
        <v>1064</v>
      </c>
      <c r="D379" s="3" t="s">
        <v>1063</v>
      </c>
      <c r="E379" s="56" t="s">
        <v>30</v>
      </c>
      <c r="F379" s="5">
        <v>324</v>
      </c>
      <c r="G379" s="6"/>
      <c r="H379" s="6"/>
      <c r="I379" s="6"/>
      <c r="J379" s="6"/>
      <c r="K379" s="250">
        <v>0</v>
      </c>
      <c r="L379" s="23">
        <v>0</v>
      </c>
      <c r="M379" s="249">
        <f t="shared" si="46"/>
        <v>0</v>
      </c>
      <c r="N379" s="249">
        <f t="shared" si="47"/>
        <v>0</v>
      </c>
      <c r="O379" s="7">
        <f t="shared" si="48"/>
        <v>0</v>
      </c>
      <c r="P379" s="7">
        <f t="shared" si="49"/>
        <v>0</v>
      </c>
    </row>
    <row r="380" spans="1:16" ht="178.5">
      <c r="A380" s="1" t="s">
        <v>51</v>
      </c>
      <c r="B380" s="18">
        <v>1401000057</v>
      </c>
      <c r="C380" s="25" t="s">
        <v>1066</v>
      </c>
      <c r="D380" s="3" t="s">
        <v>1065</v>
      </c>
      <c r="E380" s="56" t="s">
        <v>30</v>
      </c>
      <c r="F380" s="5">
        <v>10</v>
      </c>
      <c r="G380" s="6"/>
      <c r="H380" s="6"/>
      <c r="I380" s="6"/>
      <c r="J380" s="6"/>
      <c r="K380" s="250">
        <v>0</v>
      </c>
      <c r="L380" s="23">
        <v>0</v>
      </c>
      <c r="M380" s="249">
        <f t="shared" si="46"/>
        <v>0</v>
      </c>
      <c r="N380" s="249">
        <f t="shared" si="47"/>
        <v>0</v>
      </c>
      <c r="O380" s="7">
        <f t="shared" si="48"/>
        <v>0</v>
      </c>
      <c r="P380" s="7">
        <f t="shared" si="49"/>
        <v>0</v>
      </c>
    </row>
    <row r="381" spans="1:16" ht="140.25">
      <c r="A381" s="1" t="s">
        <v>55</v>
      </c>
      <c r="B381" s="70" t="s">
        <v>1067</v>
      </c>
      <c r="C381" s="51" t="s">
        <v>1069</v>
      </c>
      <c r="D381" s="71" t="s">
        <v>1068</v>
      </c>
      <c r="E381" s="58" t="s">
        <v>30</v>
      </c>
      <c r="F381" s="72">
        <v>50</v>
      </c>
      <c r="G381" s="73"/>
      <c r="H381" s="73"/>
      <c r="I381" s="73"/>
      <c r="J381" s="73"/>
      <c r="K381" s="250">
        <v>0</v>
      </c>
      <c r="L381" s="23">
        <v>0</v>
      </c>
      <c r="M381" s="255">
        <f t="shared" si="46"/>
        <v>0</v>
      </c>
      <c r="N381" s="255">
        <f t="shared" si="47"/>
        <v>0</v>
      </c>
      <c r="O381" s="213">
        <f t="shared" si="48"/>
        <v>0</v>
      </c>
      <c r="P381" s="213">
        <f t="shared" si="49"/>
        <v>0</v>
      </c>
    </row>
    <row r="382" spans="1:16" ht="15.75">
      <c r="A382" s="243" t="s">
        <v>1201</v>
      </c>
      <c r="B382" s="244"/>
      <c r="C382" s="244"/>
      <c r="D382" s="244"/>
      <c r="E382" s="244"/>
      <c r="F382" s="244"/>
      <c r="G382" s="244"/>
      <c r="H382" s="244"/>
      <c r="I382" s="244"/>
      <c r="J382" s="244"/>
      <c r="K382" s="244"/>
      <c r="L382" s="244"/>
      <c r="M382" s="244"/>
      <c r="N382" s="245"/>
      <c r="O382" s="224">
        <f>SUM(O371:O381)</f>
        <v>0</v>
      </c>
      <c r="P382" s="224">
        <f>SUM(P371:P381)</f>
        <v>0</v>
      </c>
    </row>
    <row r="383" spans="1:16" s="60" customFormat="1" ht="15.75" thickBot="1">
      <c r="A383" s="198"/>
      <c r="B383" s="218"/>
      <c r="C383" s="179"/>
      <c r="D383" s="179"/>
      <c r="E383" s="157"/>
      <c r="F383" s="179"/>
      <c r="G383" s="179"/>
      <c r="H383" s="179"/>
      <c r="I383" s="179"/>
      <c r="J383" s="179"/>
      <c r="K383" s="158"/>
      <c r="L383" s="158"/>
      <c r="M383" s="158"/>
      <c r="N383" s="158"/>
      <c r="O383" s="158"/>
      <c r="P383" s="158"/>
    </row>
    <row r="384" spans="1:16" ht="24" customHeight="1" thickBot="1">
      <c r="A384" s="233" t="s">
        <v>1213</v>
      </c>
      <c r="B384" s="234"/>
      <c r="C384" s="235"/>
      <c r="D384" s="160"/>
      <c r="E384" s="161"/>
      <c r="F384" s="160"/>
      <c r="G384" s="162"/>
      <c r="H384" s="162"/>
      <c r="I384" s="162"/>
      <c r="J384" s="162"/>
      <c r="K384" s="162"/>
      <c r="L384" s="160"/>
      <c r="M384" s="160"/>
      <c r="N384" s="160"/>
      <c r="O384" s="160"/>
      <c r="P384" s="163"/>
    </row>
    <row r="385" spans="1:16" ht="65.25" thickBot="1">
      <c r="A385" s="206" t="s">
        <v>0</v>
      </c>
      <c r="B385" s="207" t="s">
        <v>1193</v>
      </c>
      <c r="C385" s="208" t="s">
        <v>1</v>
      </c>
      <c r="D385" s="207" t="s">
        <v>1177</v>
      </c>
      <c r="E385" s="208" t="s">
        <v>1194</v>
      </c>
      <c r="F385" s="208" t="s">
        <v>2</v>
      </c>
      <c r="G385" s="209" t="s">
        <v>3</v>
      </c>
      <c r="H385" s="209" t="s">
        <v>4</v>
      </c>
      <c r="I385" s="209" t="s">
        <v>5</v>
      </c>
      <c r="J385" s="210" t="s">
        <v>6</v>
      </c>
      <c r="K385" s="208" t="s">
        <v>7</v>
      </c>
      <c r="L385" s="208" t="s">
        <v>8</v>
      </c>
      <c r="M385" s="208" t="s">
        <v>9</v>
      </c>
      <c r="N385" s="208" t="s">
        <v>10</v>
      </c>
      <c r="O385" s="208" t="s">
        <v>11</v>
      </c>
      <c r="P385" s="211" t="s">
        <v>12</v>
      </c>
    </row>
    <row r="386" spans="1:16" ht="15.75" thickBot="1">
      <c r="A386" s="170">
        <v>1</v>
      </c>
      <c r="B386" s="171">
        <v>2</v>
      </c>
      <c r="C386" s="171">
        <v>3</v>
      </c>
      <c r="D386" s="171">
        <v>4</v>
      </c>
      <c r="E386" s="171">
        <v>5</v>
      </c>
      <c r="F386" s="171">
        <v>6</v>
      </c>
      <c r="G386" s="173">
        <v>7</v>
      </c>
      <c r="H386" s="173">
        <v>8</v>
      </c>
      <c r="I386" s="173">
        <v>9</v>
      </c>
      <c r="J386" s="173">
        <v>10</v>
      </c>
      <c r="K386" s="173">
        <v>11</v>
      </c>
      <c r="L386" s="171">
        <v>12</v>
      </c>
      <c r="M386" s="171" t="s">
        <v>1195</v>
      </c>
      <c r="N386" s="171" t="s">
        <v>1196</v>
      </c>
      <c r="O386" s="171" t="s">
        <v>1197</v>
      </c>
      <c r="P386" s="174" t="s">
        <v>1198</v>
      </c>
    </row>
    <row r="387" spans="1:16" ht="38.25">
      <c r="A387" s="1" t="s">
        <v>13</v>
      </c>
      <c r="B387" s="2" t="s">
        <v>1070</v>
      </c>
      <c r="C387" s="28" t="s">
        <v>1072</v>
      </c>
      <c r="D387" s="3" t="s">
        <v>1071</v>
      </c>
      <c r="E387" s="56" t="s">
        <v>1073</v>
      </c>
      <c r="F387" s="5">
        <v>1</v>
      </c>
      <c r="G387" s="6"/>
      <c r="H387" s="6"/>
      <c r="I387" s="6"/>
      <c r="J387" s="6"/>
      <c r="K387" s="250">
        <v>0</v>
      </c>
      <c r="L387" s="23">
        <v>0</v>
      </c>
      <c r="M387" s="249">
        <f>L387/100*K387</f>
        <v>0</v>
      </c>
      <c r="N387" s="249">
        <f>K387+M387</f>
        <v>0</v>
      </c>
      <c r="O387" s="7">
        <f>F387*K387</f>
        <v>0</v>
      </c>
      <c r="P387" s="7">
        <f>F387*N387</f>
        <v>0</v>
      </c>
    </row>
    <row r="388" spans="1:16" ht="25.5">
      <c r="A388" s="1" t="s">
        <v>18</v>
      </c>
      <c r="B388" s="2" t="s">
        <v>1074</v>
      </c>
      <c r="C388" s="28" t="s">
        <v>1076</v>
      </c>
      <c r="D388" s="25" t="s">
        <v>1075</v>
      </c>
      <c r="E388" s="56" t="s">
        <v>1073</v>
      </c>
      <c r="F388" s="28">
        <v>1</v>
      </c>
      <c r="G388" s="69"/>
      <c r="H388" s="69"/>
      <c r="I388" s="69"/>
      <c r="J388" s="69"/>
      <c r="K388" s="250">
        <v>0</v>
      </c>
      <c r="L388" s="23">
        <v>0</v>
      </c>
      <c r="M388" s="249">
        <f t="shared" ref="M388:M406" si="50">L388/100*K388</f>
        <v>0</v>
      </c>
      <c r="N388" s="249">
        <f t="shared" ref="N388:N406" si="51">K388+M388</f>
        <v>0</v>
      </c>
      <c r="O388" s="7">
        <f t="shared" ref="O388:O406" si="52">F388*K388</f>
        <v>0</v>
      </c>
      <c r="P388" s="7">
        <f t="shared" ref="P388:P406" si="53">F388*N388</f>
        <v>0</v>
      </c>
    </row>
    <row r="389" spans="1:16" ht="140.25">
      <c r="A389" s="1" t="s">
        <v>22</v>
      </c>
      <c r="B389" s="2" t="s">
        <v>1077</v>
      </c>
      <c r="C389" s="28" t="s">
        <v>1079</v>
      </c>
      <c r="D389" s="3" t="s">
        <v>1078</v>
      </c>
      <c r="E389" s="56" t="s">
        <v>17</v>
      </c>
      <c r="F389" s="5">
        <v>3</v>
      </c>
      <c r="G389" s="6"/>
      <c r="H389" s="6"/>
      <c r="I389" s="6"/>
      <c r="J389" s="6"/>
      <c r="K389" s="250">
        <v>0</v>
      </c>
      <c r="L389" s="23">
        <v>0</v>
      </c>
      <c r="M389" s="249">
        <f t="shared" si="50"/>
        <v>0</v>
      </c>
      <c r="N389" s="249">
        <f t="shared" si="51"/>
        <v>0</v>
      </c>
      <c r="O389" s="7">
        <f t="shared" si="52"/>
        <v>0</v>
      </c>
      <c r="P389" s="7">
        <f t="shared" si="53"/>
        <v>0</v>
      </c>
    </row>
    <row r="390" spans="1:16">
      <c r="A390" s="1" t="s">
        <v>26</v>
      </c>
      <c r="B390" s="2" t="s">
        <v>1080</v>
      </c>
      <c r="C390" s="28" t="s">
        <v>1082</v>
      </c>
      <c r="D390" s="3" t="s">
        <v>1081</v>
      </c>
      <c r="E390" s="56" t="s">
        <v>30</v>
      </c>
      <c r="F390" s="5">
        <v>13</v>
      </c>
      <c r="G390" s="6"/>
      <c r="H390" s="6"/>
      <c r="I390" s="6"/>
      <c r="J390" s="6"/>
      <c r="K390" s="250">
        <v>0</v>
      </c>
      <c r="L390" s="23">
        <v>0</v>
      </c>
      <c r="M390" s="249">
        <f t="shared" si="50"/>
        <v>0</v>
      </c>
      <c r="N390" s="249">
        <f t="shared" si="51"/>
        <v>0</v>
      </c>
      <c r="O390" s="7">
        <f t="shared" si="52"/>
        <v>0</v>
      </c>
      <c r="P390" s="7">
        <f t="shared" si="53"/>
        <v>0</v>
      </c>
    </row>
    <row r="391" spans="1:16">
      <c r="A391" s="1" t="s">
        <v>31</v>
      </c>
      <c r="B391" s="2" t="s">
        <v>1083</v>
      </c>
      <c r="C391" s="28" t="s">
        <v>1085</v>
      </c>
      <c r="D391" s="3" t="s">
        <v>1084</v>
      </c>
      <c r="E391" s="56" t="s">
        <v>30</v>
      </c>
      <c r="F391" s="5">
        <v>108</v>
      </c>
      <c r="G391" s="6"/>
      <c r="H391" s="6"/>
      <c r="I391" s="6"/>
      <c r="J391" s="6"/>
      <c r="K391" s="250">
        <v>0</v>
      </c>
      <c r="L391" s="23">
        <v>0</v>
      </c>
      <c r="M391" s="249">
        <f t="shared" si="50"/>
        <v>0</v>
      </c>
      <c r="N391" s="249">
        <f t="shared" si="51"/>
        <v>0</v>
      </c>
      <c r="O391" s="7">
        <f t="shared" si="52"/>
        <v>0</v>
      </c>
      <c r="P391" s="7">
        <f t="shared" si="53"/>
        <v>0</v>
      </c>
    </row>
    <row r="392" spans="1:16">
      <c r="A392" s="1" t="s">
        <v>35</v>
      </c>
      <c r="B392" s="13" t="s">
        <v>1086</v>
      </c>
      <c r="C392" s="28" t="s">
        <v>1088</v>
      </c>
      <c r="D392" s="3" t="s">
        <v>1087</v>
      </c>
      <c r="E392" s="56" t="s">
        <v>30</v>
      </c>
      <c r="F392" s="5">
        <v>3</v>
      </c>
      <c r="G392" s="6"/>
      <c r="H392" s="6"/>
      <c r="I392" s="6"/>
      <c r="J392" s="6"/>
      <c r="K392" s="250">
        <v>0</v>
      </c>
      <c r="L392" s="23">
        <v>0</v>
      </c>
      <c r="M392" s="249">
        <f t="shared" si="50"/>
        <v>0</v>
      </c>
      <c r="N392" s="249">
        <f t="shared" si="51"/>
        <v>0</v>
      </c>
      <c r="O392" s="7">
        <f t="shared" si="52"/>
        <v>0</v>
      </c>
      <c r="P392" s="7">
        <f t="shared" si="53"/>
        <v>0</v>
      </c>
    </row>
    <row r="393" spans="1:16" ht="76.5">
      <c r="A393" s="1" t="s">
        <v>39</v>
      </c>
      <c r="B393" s="13" t="s">
        <v>1089</v>
      </c>
      <c r="C393" s="106" t="s">
        <v>1091</v>
      </c>
      <c r="D393" s="3" t="s">
        <v>1090</v>
      </c>
      <c r="E393" s="56" t="s">
        <v>30</v>
      </c>
      <c r="F393" s="107">
        <v>1</v>
      </c>
      <c r="G393" s="102"/>
      <c r="H393" s="102"/>
      <c r="I393" s="102"/>
      <c r="J393" s="102"/>
      <c r="K393" s="250">
        <v>0</v>
      </c>
      <c r="L393" s="23">
        <v>0</v>
      </c>
      <c r="M393" s="249">
        <f t="shared" si="50"/>
        <v>0</v>
      </c>
      <c r="N393" s="249">
        <f t="shared" si="51"/>
        <v>0</v>
      </c>
      <c r="O393" s="7">
        <f t="shared" si="52"/>
        <v>0</v>
      </c>
      <c r="P393" s="7">
        <f t="shared" si="53"/>
        <v>0</v>
      </c>
    </row>
    <row r="394" spans="1:16" ht="25.5">
      <c r="A394" s="1" t="s">
        <v>43</v>
      </c>
      <c r="B394" s="2" t="s">
        <v>1092</v>
      </c>
      <c r="C394" s="28" t="s">
        <v>1094</v>
      </c>
      <c r="D394" s="25" t="s">
        <v>1093</v>
      </c>
      <c r="E394" s="85" t="s">
        <v>1073</v>
      </c>
      <c r="F394" s="47">
        <v>1</v>
      </c>
      <c r="G394" s="48"/>
      <c r="H394" s="48"/>
      <c r="I394" s="48"/>
      <c r="J394" s="48"/>
      <c r="K394" s="250">
        <v>0</v>
      </c>
      <c r="L394" s="23">
        <v>0</v>
      </c>
      <c r="M394" s="249">
        <f t="shared" si="50"/>
        <v>0</v>
      </c>
      <c r="N394" s="249">
        <f t="shared" si="51"/>
        <v>0</v>
      </c>
      <c r="O394" s="7">
        <f t="shared" si="52"/>
        <v>0</v>
      </c>
      <c r="P394" s="7">
        <f t="shared" si="53"/>
        <v>0</v>
      </c>
    </row>
    <row r="395" spans="1:16" ht="25.5">
      <c r="A395" s="1" t="s">
        <v>47</v>
      </c>
      <c r="B395" s="2" t="s">
        <v>1095</v>
      </c>
      <c r="C395" s="28" t="s">
        <v>1097</v>
      </c>
      <c r="D395" s="25" t="s">
        <v>1096</v>
      </c>
      <c r="E395" s="85" t="s">
        <v>30</v>
      </c>
      <c r="F395" s="47">
        <v>1</v>
      </c>
      <c r="G395" s="48"/>
      <c r="H395" s="48"/>
      <c r="I395" s="48"/>
      <c r="J395" s="48"/>
      <c r="K395" s="250">
        <v>0</v>
      </c>
      <c r="L395" s="23">
        <v>0</v>
      </c>
      <c r="M395" s="249">
        <f t="shared" si="50"/>
        <v>0</v>
      </c>
      <c r="N395" s="249">
        <f t="shared" si="51"/>
        <v>0</v>
      </c>
      <c r="O395" s="7">
        <f t="shared" si="52"/>
        <v>0</v>
      </c>
      <c r="P395" s="7">
        <f t="shared" si="53"/>
        <v>0</v>
      </c>
    </row>
    <row r="396" spans="1:16" ht="25.5">
      <c r="A396" s="1" t="s">
        <v>51</v>
      </c>
      <c r="B396" s="2" t="s">
        <v>1098</v>
      </c>
      <c r="C396" s="28" t="s">
        <v>1100</v>
      </c>
      <c r="D396" s="25" t="s">
        <v>1099</v>
      </c>
      <c r="E396" s="85" t="s">
        <v>30</v>
      </c>
      <c r="F396" s="28">
        <v>1</v>
      </c>
      <c r="G396" s="69"/>
      <c r="H396" s="69"/>
      <c r="I396" s="69"/>
      <c r="J396" s="69"/>
      <c r="K396" s="250">
        <v>0</v>
      </c>
      <c r="L396" s="23">
        <v>0</v>
      </c>
      <c r="M396" s="249">
        <f t="shared" si="50"/>
        <v>0</v>
      </c>
      <c r="N396" s="249">
        <f t="shared" si="51"/>
        <v>0</v>
      </c>
      <c r="O396" s="7">
        <f t="shared" si="52"/>
        <v>0</v>
      </c>
      <c r="P396" s="7">
        <f t="shared" si="53"/>
        <v>0</v>
      </c>
    </row>
    <row r="397" spans="1:16" ht="25.5">
      <c r="A397" s="1" t="s">
        <v>55</v>
      </c>
      <c r="B397" s="2" t="s">
        <v>1101</v>
      </c>
      <c r="C397" s="28" t="s">
        <v>1103</v>
      </c>
      <c r="D397" s="25" t="s">
        <v>1102</v>
      </c>
      <c r="E397" s="85" t="s">
        <v>30</v>
      </c>
      <c r="F397" s="28">
        <v>1</v>
      </c>
      <c r="G397" s="69"/>
      <c r="H397" s="69"/>
      <c r="I397" s="69"/>
      <c r="J397" s="69"/>
      <c r="K397" s="250">
        <v>0</v>
      </c>
      <c r="L397" s="23">
        <v>0</v>
      </c>
      <c r="M397" s="249">
        <f t="shared" si="50"/>
        <v>0</v>
      </c>
      <c r="N397" s="249">
        <f t="shared" si="51"/>
        <v>0</v>
      </c>
      <c r="O397" s="7">
        <f t="shared" si="52"/>
        <v>0</v>
      </c>
      <c r="P397" s="7">
        <f t="shared" si="53"/>
        <v>0</v>
      </c>
    </row>
    <row r="398" spans="1:16" ht="26.25">
      <c r="A398" s="1" t="s">
        <v>59</v>
      </c>
      <c r="B398" s="2" t="s">
        <v>1104</v>
      </c>
      <c r="C398" s="28" t="s">
        <v>1106</v>
      </c>
      <c r="D398" s="14" t="s">
        <v>1105</v>
      </c>
      <c r="E398" s="56" t="s">
        <v>30</v>
      </c>
      <c r="F398" s="5">
        <v>27</v>
      </c>
      <c r="G398" s="6"/>
      <c r="H398" s="6"/>
      <c r="I398" s="6"/>
      <c r="J398" s="6"/>
      <c r="K398" s="250">
        <v>0</v>
      </c>
      <c r="L398" s="23">
        <v>0</v>
      </c>
      <c r="M398" s="249">
        <f t="shared" si="50"/>
        <v>0</v>
      </c>
      <c r="N398" s="249">
        <f t="shared" si="51"/>
        <v>0</v>
      </c>
      <c r="O398" s="7">
        <f t="shared" si="52"/>
        <v>0</v>
      </c>
      <c r="P398" s="7">
        <f t="shared" si="53"/>
        <v>0</v>
      </c>
    </row>
    <row r="399" spans="1:16" ht="25.5">
      <c r="A399" s="1" t="s">
        <v>63</v>
      </c>
      <c r="B399" s="2" t="s">
        <v>1107</v>
      </c>
      <c r="C399" s="28" t="s">
        <v>1109</v>
      </c>
      <c r="D399" s="25" t="s">
        <v>1108</v>
      </c>
      <c r="E399" s="85" t="s">
        <v>17</v>
      </c>
      <c r="F399" s="28">
        <v>1</v>
      </c>
      <c r="G399" s="69"/>
      <c r="H399" s="69"/>
      <c r="I399" s="69"/>
      <c r="J399" s="69"/>
      <c r="K399" s="250">
        <v>0</v>
      </c>
      <c r="L399" s="23">
        <v>0</v>
      </c>
      <c r="M399" s="249">
        <f t="shared" si="50"/>
        <v>0</v>
      </c>
      <c r="N399" s="249">
        <f t="shared" si="51"/>
        <v>0</v>
      </c>
      <c r="O399" s="7">
        <f t="shared" si="52"/>
        <v>0</v>
      </c>
      <c r="P399" s="7">
        <f t="shared" si="53"/>
        <v>0</v>
      </c>
    </row>
    <row r="400" spans="1:16">
      <c r="A400" s="1" t="s">
        <v>67</v>
      </c>
      <c r="B400" s="2" t="s">
        <v>1110</v>
      </c>
      <c r="C400" s="28" t="s">
        <v>1112</v>
      </c>
      <c r="D400" s="3" t="s">
        <v>1111</v>
      </c>
      <c r="E400" s="56" t="s">
        <v>30</v>
      </c>
      <c r="F400" s="5">
        <v>1000</v>
      </c>
      <c r="G400" s="6"/>
      <c r="H400" s="6"/>
      <c r="I400" s="6"/>
      <c r="J400" s="6"/>
      <c r="K400" s="250">
        <v>0</v>
      </c>
      <c r="L400" s="23">
        <v>0</v>
      </c>
      <c r="M400" s="249">
        <f t="shared" si="50"/>
        <v>0</v>
      </c>
      <c r="N400" s="249">
        <f t="shared" si="51"/>
        <v>0</v>
      </c>
      <c r="O400" s="7">
        <f t="shared" si="52"/>
        <v>0</v>
      </c>
      <c r="P400" s="7">
        <f t="shared" si="53"/>
        <v>0</v>
      </c>
    </row>
    <row r="401" spans="1:16" ht="26.25">
      <c r="A401" s="1" t="s">
        <v>71</v>
      </c>
      <c r="B401" s="13" t="s">
        <v>1113</v>
      </c>
      <c r="C401" s="25" t="s">
        <v>1115</v>
      </c>
      <c r="D401" s="3" t="s">
        <v>1114</v>
      </c>
      <c r="E401" s="56" t="s">
        <v>17</v>
      </c>
      <c r="F401" s="5">
        <v>4</v>
      </c>
      <c r="G401" s="6"/>
      <c r="H401" s="6"/>
      <c r="I401" s="6"/>
      <c r="J401" s="6"/>
      <c r="K401" s="250">
        <v>0</v>
      </c>
      <c r="L401" s="23">
        <v>0</v>
      </c>
      <c r="M401" s="249">
        <f t="shared" si="50"/>
        <v>0</v>
      </c>
      <c r="N401" s="249">
        <f t="shared" si="51"/>
        <v>0</v>
      </c>
      <c r="O401" s="7">
        <f t="shared" si="52"/>
        <v>0</v>
      </c>
      <c r="P401" s="7">
        <f t="shared" si="53"/>
        <v>0</v>
      </c>
    </row>
    <row r="402" spans="1:16" ht="25.5">
      <c r="A402" s="1" t="s">
        <v>74</v>
      </c>
      <c r="B402" s="18">
        <v>1500000060</v>
      </c>
      <c r="C402" s="25" t="s">
        <v>1117</v>
      </c>
      <c r="D402" s="3" t="s">
        <v>1116</v>
      </c>
      <c r="E402" s="56" t="s">
        <v>30</v>
      </c>
      <c r="F402" s="5">
        <v>1</v>
      </c>
      <c r="G402" s="6"/>
      <c r="H402" s="6"/>
      <c r="I402" s="6"/>
      <c r="J402" s="6"/>
      <c r="K402" s="250">
        <v>0</v>
      </c>
      <c r="L402" s="23">
        <v>0</v>
      </c>
      <c r="M402" s="249">
        <f t="shared" si="50"/>
        <v>0</v>
      </c>
      <c r="N402" s="249">
        <f t="shared" si="51"/>
        <v>0</v>
      </c>
      <c r="O402" s="7">
        <f t="shared" si="52"/>
        <v>0</v>
      </c>
      <c r="P402" s="7">
        <f t="shared" si="53"/>
        <v>0</v>
      </c>
    </row>
    <row r="403" spans="1:16" ht="25.5">
      <c r="A403" s="1" t="s">
        <v>78</v>
      </c>
      <c r="B403" s="13" t="s">
        <v>1118</v>
      </c>
      <c r="C403" s="25" t="s">
        <v>1120</v>
      </c>
      <c r="D403" s="3" t="s">
        <v>1119</v>
      </c>
      <c r="E403" s="56" t="s">
        <v>1073</v>
      </c>
      <c r="F403" s="5">
        <v>6</v>
      </c>
      <c r="G403" s="6"/>
      <c r="H403" s="6"/>
      <c r="I403" s="6"/>
      <c r="J403" s="6"/>
      <c r="K403" s="250">
        <v>0</v>
      </c>
      <c r="L403" s="23">
        <v>0</v>
      </c>
      <c r="M403" s="249">
        <f t="shared" si="50"/>
        <v>0</v>
      </c>
      <c r="N403" s="249">
        <f t="shared" si="51"/>
        <v>0</v>
      </c>
      <c r="O403" s="7">
        <f t="shared" si="52"/>
        <v>0</v>
      </c>
      <c r="P403" s="7">
        <f t="shared" si="53"/>
        <v>0</v>
      </c>
    </row>
    <row r="404" spans="1:16" ht="26.25">
      <c r="A404" s="1" t="s">
        <v>82</v>
      </c>
      <c r="B404" s="13" t="s">
        <v>1121</v>
      </c>
      <c r="C404" s="28" t="s">
        <v>1123</v>
      </c>
      <c r="D404" s="3" t="s">
        <v>1122</v>
      </c>
      <c r="E404" s="56" t="s">
        <v>30</v>
      </c>
      <c r="F404" s="5">
        <v>11</v>
      </c>
      <c r="G404" s="6"/>
      <c r="H404" s="6"/>
      <c r="I404" s="6"/>
      <c r="J404" s="6"/>
      <c r="K404" s="250">
        <v>0</v>
      </c>
      <c r="L404" s="23">
        <v>0</v>
      </c>
      <c r="M404" s="249">
        <f t="shared" si="50"/>
        <v>0</v>
      </c>
      <c r="N404" s="249">
        <f t="shared" si="51"/>
        <v>0</v>
      </c>
      <c r="O404" s="7">
        <f t="shared" si="52"/>
        <v>0</v>
      </c>
      <c r="P404" s="7">
        <f t="shared" si="53"/>
        <v>0</v>
      </c>
    </row>
    <row r="405" spans="1:16" ht="25.5">
      <c r="A405" s="1" t="s">
        <v>86</v>
      </c>
      <c r="B405" s="2" t="s">
        <v>1124</v>
      </c>
      <c r="C405" s="28" t="s">
        <v>1126</v>
      </c>
      <c r="D405" s="25" t="s">
        <v>1125</v>
      </c>
      <c r="E405" s="85" t="s">
        <v>30</v>
      </c>
      <c r="F405" s="28">
        <v>1</v>
      </c>
      <c r="G405" s="69"/>
      <c r="H405" s="69"/>
      <c r="I405" s="69"/>
      <c r="J405" s="69"/>
      <c r="K405" s="250">
        <v>0</v>
      </c>
      <c r="L405" s="23">
        <v>0</v>
      </c>
      <c r="M405" s="249">
        <f t="shared" si="50"/>
        <v>0</v>
      </c>
      <c r="N405" s="249">
        <f t="shared" si="51"/>
        <v>0</v>
      </c>
      <c r="O405" s="7">
        <f t="shared" si="52"/>
        <v>0</v>
      </c>
      <c r="P405" s="7">
        <f t="shared" si="53"/>
        <v>0</v>
      </c>
    </row>
    <row r="406" spans="1:16" ht="26.25">
      <c r="A406" s="1" t="s">
        <v>91</v>
      </c>
      <c r="B406" s="13" t="s">
        <v>1127</v>
      </c>
      <c r="C406" s="9" t="s">
        <v>1129</v>
      </c>
      <c r="D406" s="3" t="s">
        <v>1128</v>
      </c>
      <c r="E406" s="56" t="s">
        <v>17</v>
      </c>
      <c r="F406" s="5">
        <v>4</v>
      </c>
      <c r="G406" s="6"/>
      <c r="H406" s="6"/>
      <c r="I406" s="6"/>
      <c r="J406" s="6"/>
      <c r="K406" s="250">
        <v>0</v>
      </c>
      <c r="L406" s="23">
        <v>0</v>
      </c>
      <c r="M406" s="249">
        <f t="shared" si="50"/>
        <v>0</v>
      </c>
      <c r="N406" s="249">
        <f t="shared" si="51"/>
        <v>0</v>
      </c>
      <c r="O406" s="7">
        <f t="shared" si="52"/>
        <v>0</v>
      </c>
      <c r="P406" s="7">
        <f t="shared" si="53"/>
        <v>0</v>
      </c>
    </row>
    <row r="407" spans="1:16" ht="15.75">
      <c r="A407" s="240" t="s">
        <v>1201</v>
      </c>
      <c r="B407" s="241"/>
      <c r="C407" s="241"/>
      <c r="D407" s="241"/>
      <c r="E407" s="241"/>
      <c r="F407" s="241"/>
      <c r="G407" s="241"/>
      <c r="H407" s="241"/>
      <c r="I407" s="241"/>
      <c r="J407" s="241"/>
      <c r="K407" s="241"/>
      <c r="L407" s="241"/>
      <c r="M407" s="241"/>
      <c r="N407" s="242"/>
      <c r="O407" s="223">
        <f>SUM(O387:O406)</f>
        <v>0</v>
      </c>
      <c r="P407" s="223">
        <f>SUM(P387:P406)</f>
        <v>0</v>
      </c>
    </row>
    <row r="408" spans="1:16" s="199" customFormat="1" ht="15.75" thickBot="1">
      <c r="A408" s="198"/>
      <c r="B408" s="218"/>
      <c r="C408" s="179"/>
      <c r="D408" s="179"/>
      <c r="E408" s="157"/>
      <c r="F408" s="179"/>
      <c r="G408" s="179"/>
      <c r="H408" s="179"/>
      <c r="I408" s="179"/>
      <c r="J408" s="179"/>
      <c r="K408" s="158"/>
      <c r="L408" s="158"/>
      <c r="M408" s="158"/>
      <c r="N408" s="158"/>
      <c r="O408" s="158"/>
      <c r="P408" s="158"/>
    </row>
    <row r="409" spans="1:16" ht="24" customHeight="1" thickBot="1">
      <c r="A409" s="230" t="s">
        <v>1214</v>
      </c>
      <c r="B409" s="231"/>
      <c r="C409" s="231"/>
      <c r="D409" s="232"/>
      <c r="E409" s="161"/>
      <c r="F409" s="160"/>
      <c r="G409" s="162"/>
      <c r="H409" s="162"/>
      <c r="I409" s="162"/>
      <c r="J409" s="162"/>
      <c r="K409" s="162"/>
      <c r="L409" s="160"/>
      <c r="M409" s="160"/>
      <c r="N409" s="160"/>
      <c r="O409" s="160"/>
      <c r="P409" s="163"/>
    </row>
    <row r="410" spans="1:16" ht="65.25" thickBot="1">
      <c r="A410" s="206" t="s">
        <v>0</v>
      </c>
      <c r="B410" s="207" t="s">
        <v>1193</v>
      </c>
      <c r="C410" s="208" t="s">
        <v>1</v>
      </c>
      <c r="D410" s="207" t="s">
        <v>1177</v>
      </c>
      <c r="E410" s="208" t="s">
        <v>1194</v>
      </c>
      <c r="F410" s="208" t="s">
        <v>2</v>
      </c>
      <c r="G410" s="209" t="s">
        <v>3</v>
      </c>
      <c r="H410" s="209" t="s">
        <v>4</v>
      </c>
      <c r="I410" s="209" t="s">
        <v>5</v>
      </c>
      <c r="J410" s="210" t="s">
        <v>6</v>
      </c>
      <c r="K410" s="208" t="s">
        <v>7</v>
      </c>
      <c r="L410" s="208" t="s">
        <v>8</v>
      </c>
      <c r="M410" s="208" t="s">
        <v>9</v>
      </c>
      <c r="N410" s="208" t="s">
        <v>10</v>
      </c>
      <c r="O410" s="208" t="s">
        <v>11</v>
      </c>
      <c r="P410" s="211" t="s">
        <v>12</v>
      </c>
    </row>
    <row r="411" spans="1:16" ht="15.75" thickBot="1">
      <c r="A411" s="170">
        <v>1</v>
      </c>
      <c r="B411" s="171">
        <v>2</v>
      </c>
      <c r="C411" s="171">
        <v>3</v>
      </c>
      <c r="D411" s="171">
        <v>4</v>
      </c>
      <c r="E411" s="171">
        <v>5</v>
      </c>
      <c r="F411" s="171">
        <v>6</v>
      </c>
      <c r="G411" s="173">
        <v>7</v>
      </c>
      <c r="H411" s="173">
        <v>8</v>
      </c>
      <c r="I411" s="173">
        <v>9</v>
      </c>
      <c r="J411" s="173">
        <v>10</v>
      </c>
      <c r="K411" s="173">
        <v>11</v>
      </c>
      <c r="L411" s="171">
        <v>12</v>
      </c>
      <c r="M411" s="171" t="s">
        <v>1195</v>
      </c>
      <c r="N411" s="171" t="s">
        <v>1196</v>
      </c>
      <c r="O411" s="171" t="s">
        <v>1197</v>
      </c>
      <c r="P411" s="174" t="s">
        <v>1198</v>
      </c>
    </row>
    <row r="412" spans="1:16" ht="26.25">
      <c r="A412" s="1" t="s">
        <v>13</v>
      </c>
      <c r="B412" s="108" t="s">
        <v>1130</v>
      </c>
      <c r="C412" s="143" t="s">
        <v>1132</v>
      </c>
      <c r="D412" s="109" t="s">
        <v>1131</v>
      </c>
      <c r="E412" s="63" t="s">
        <v>30</v>
      </c>
      <c r="F412" s="110">
        <v>200</v>
      </c>
      <c r="G412" s="110"/>
      <c r="H412" s="110"/>
      <c r="I412" s="110"/>
      <c r="J412" s="110"/>
      <c r="K412" s="262">
        <v>0</v>
      </c>
      <c r="L412" s="261">
        <v>0</v>
      </c>
      <c r="M412" s="249">
        <f>L412/100*K412</f>
        <v>0</v>
      </c>
      <c r="N412" s="249">
        <f t="shared" ref="N412:N427" si="54">K412+M412</f>
        <v>0</v>
      </c>
      <c r="O412" s="7">
        <f t="shared" ref="O412:O426" si="55">F412*K412</f>
        <v>0</v>
      </c>
      <c r="P412" s="7">
        <f t="shared" ref="P412:P427" si="56">F412*N412</f>
        <v>0</v>
      </c>
    </row>
    <row r="413" spans="1:16" ht="26.25">
      <c r="A413" s="1" t="s">
        <v>18</v>
      </c>
      <c r="B413" s="13" t="s">
        <v>1133</v>
      </c>
      <c r="C413" s="14" t="s">
        <v>1135</v>
      </c>
      <c r="D413" s="14" t="s">
        <v>1134</v>
      </c>
      <c r="E413" s="56" t="s">
        <v>30</v>
      </c>
      <c r="F413" s="107">
        <v>8</v>
      </c>
      <c r="G413" s="107"/>
      <c r="H413" s="107"/>
      <c r="I413" s="107"/>
      <c r="J413" s="107"/>
      <c r="K413" s="262">
        <v>0</v>
      </c>
      <c r="L413" s="261">
        <v>0</v>
      </c>
      <c r="M413" s="249">
        <f t="shared" ref="M413:M427" si="57">L413/100*K413</f>
        <v>0</v>
      </c>
      <c r="N413" s="249">
        <f t="shared" si="54"/>
        <v>0</v>
      </c>
      <c r="O413" s="7">
        <f t="shared" si="55"/>
        <v>0</v>
      </c>
      <c r="P413" s="7">
        <f t="shared" si="56"/>
        <v>0</v>
      </c>
    </row>
    <row r="414" spans="1:16" ht="26.25">
      <c r="A414" s="1" t="s">
        <v>22</v>
      </c>
      <c r="B414" s="13" t="s">
        <v>1136</v>
      </c>
      <c r="C414" s="144" t="s">
        <v>1138</v>
      </c>
      <c r="D414" s="14" t="s">
        <v>1137</v>
      </c>
      <c r="E414" s="56" t="s">
        <v>90</v>
      </c>
      <c r="F414" s="107">
        <v>20</v>
      </c>
      <c r="G414" s="107"/>
      <c r="H414" s="107"/>
      <c r="I414" s="107"/>
      <c r="J414" s="107"/>
      <c r="K414" s="262">
        <v>0</v>
      </c>
      <c r="L414" s="261">
        <v>0</v>
      </c>
      <c r="M414" s="249">
        <f t="shared" si="57"/>
        <v>0</v>
      </c>
      <c r="N414" s="249">
        <f t="shared" si="54"/>
        <v>0</v>
      </c>
      <c r="O414" s="7">
        <f t="shared" si="55"/>
        <v>0</v>
      </c>
      <c r="P414" s="7">
        <f t="shared" si="56"/>
        <v>0</v>
      </c>
    </row>
    <row r="415" spans="1:16" ht="26.25">
      <c r="A415" s="1" t="s">
        <v>26</v>
      </c>
      <c r="B415" s="13" t="s">
        <v>1139</v>
      </c>
      <c r="C415" s="144" t="s">
        <v>1141</v>
      </c>
      <c r="D415" s="14" t="s">
        <v>1140</v>
      </c>
      <c r="E415" s="56" t="s">
        <v>90</v>
      </c>
      <c r="F415" s="107">
        <v>90</v>
      </c>
      <c r="G415" s="107"/>
      <c r="H415" s="107"/>
      <c r="I415" s="107"/>
      <c r="J415" s="107"/>
      <c r="K415" s="262">
        <v>0</v>
      </c>
      <c r="L415" s="261">
        <v>0</v>
      </c>
      <c r="M415" s="249">
        <f t="shared" si="57"/>
        <v>0</v>
      </c>
      <c r="N415" s="249">
        <f t="shared" si="54"/>
        <v>0</v>
      </c>
      <c r="O415" s="7">
        <f t="shared" si="55"/>
        <v>0</v>
      </c>
      <c r="P415" s="7">
        <f t="shared" si="56"/>
        <v>0</v>
      </c>
    </row>
    <row r="416" spans="1:16" ht="26.25">
      <c r="A416" s="1" t="s">
        <v>31</v>
      </c>
      <c r="B416" s="29" t="s">
        <v>1230</v>
      </c>
      <c r="C416" s="144" t="s">
        <v>1143</v>
      </c>
      <c r="D416" s="3" t="s">
        <v>1142</v>
      </c>
      <c r="E416" s="56" t="s">
        <v>30</v>
      </c>
      <c r="F416" s="107">
        <v>4</v>
      </c>
      <c r="G416" s="107"/>
      <c r="H416" s="107"/>
      <c r="I416" s="107"/>
      <c r="J416" s="107"/>
      <c r="K416" s="262">
        <v>0</v>
      </c>
      <c r="L416" s="261">
        <v>0</v>
      </c>
      <c r="M416" s="249">
        <f t="shared" si="57"/>
        <v>0</v>
      </c>
      <c r="N416" s="249">
        <f t="shared" si="54"/>
        <v>0</v>
      </c>
      <c r="O416" s="7">
        <f t="shared" si="55"/>
        <v>0</v>
      </c>
      <c r="P416" s="7">
        <f t="shared" si="56"/>
        <v>0</v>
      </c>
    </row>
    <row r="417" spans="1:16" ht="76.5">
      <c r="A417" s="1" t="s">
        <v>35</v>
      </c>
      <c r="B417" s="8" t="s">
        <v>1144</v>
      </c>
      <c r="C417" s="28" t="s">
        <v>1146</v>
      </c>
      <c r="D417" s="3" t="s">
        <v>1145</v>
      </c>
      <c r="E417" s="56" t="s">
        <v>30</v>
      </c>
      <c r="F417" s="107">
        <v>3</v>
      </c>
      <c r="G417" s="102"/>
      <c r="H417" s="102"/>
      <c r="I417" s="102"/>
      <c r="J417" s="102"/>
      <c r="K417" s="262">
        <v>0</v>
      </c>
      <c r="L417" s="261">
        <v>0</v>
      </c>
      <c r="M417" s="249">
        <f t="shared" si="57"/>
        <v>0</v>
      </c>
      <c r="N417" s="249">
        <f t="shared" si="54"/>
        <v>0</v>
      </c>
      <c r="O417" s="7">
        <f t="shared" si="55"/>
        <v>0</v>
      </c>
      <c r="P417" s="7">
        <f t="shared" si="56"/>
        <v>0</v>
      </c>
    </row>
    <row r="418" spans="1:16" ht="76.5">
      <c r="A418" s="1" t="s">
        <v>39</v>
      </c>
      <c r="B418" s="8" t="s">
        <v>1147</v>
      </c>
      <c r="C418" s="28" t="s">
        <v>1149</v>
      </c>
      <c r="D418" s="3" t="s">
        <v>1148</v>
      </c>
      <c r="E418" s="56" t="s">
        <v>30</v>
      </c>
      <c r="F418" s="47">
        <v>3</v>
      </c>
      <c r="G418" s="48"/>
      <c r="H418" s="48"/>
      <c r="I418" s="48"/>
      <c r="J418" s="48"/>
      <c r="K418" s="262">
        <v>0</v>
      </c>
      <c r="L418" s="261">
        <v>0</v>
      </c>
      <c r="M418" s="249">
        <f t="shared" si="57"/>
        <v>0</v>
      </c>
      <c r="N418" s="249">
        <f t="shared" si="54"/>
        <v>0</v>
      </c>
      <c r="O418" s="7">
        <f t="shared" si="55"/>
        <v>0</v>
      </c>
      <c r="P418" s="7">
        <f t="shared" si="56"/>
        <v>0</v>
      </c>
    </row>
    <row r="419" spans="1:16" ht="76.5">
      <c r="A419" s="1" t="s">
        <v>43</v>
      </c>
      <c r="B419" s="8" t="s">
        <v>1150</v>
      </c>
      <c r="C419" s="28" t="s">
        <v>1152</v>
      </c>
      <c r="D419" s="3" t="s">
        <v>1151</v>
      </c>
      <c r="E419" s="56" t="s">
        <v>30</v>
      </c>
      <c r="F419" s="107">
        <v>3</v>
      </c>
      <c r="G419" s="102"/>
      <c r="H419" s="102"/>
      <c r="I419" s="102"/>
      <c r="J419" s="102"/>
      <c r="K419" s="262">
        <v>0</v>
      </c>
      <c r="L419" s="261">
        <v>0</v>
      </c>
      <c r="M419" s="249">
        <f t="shared" si="57"/>
        <v>0</v>
      </c>
      <c r="N419" s="249">
        <f t="shared" si="54"/>
        <v>0</v>
      </c>
      <c r="O419" s="7">
        <f t="shared" si="55"/>
        <v>0</v>
      </c>
      <c r="P419" s="7">
        <f t="shared" si="56"/>
        <v>0</v>
      </c>
    </row>
    <row r="420" spans="1:16" ht="76.5">
      <c r="A420" s="1" t="s">
        <v>47</v>
      </c>
      <c r="B420" s="8" t="s">
        <v>1153</v>
      </c>
      <c r="C420" s="28" t="s">
        <v>1155</v>
      </c>
      <c r="D420" s="3" t="s">
        <v>1154</v>
      </c>
      <c r="E420" s="56" t="s">
        <v>30</v>
      </c>
      <c r="F420" s="107">
        <v>3</v>
      </c>
      <c r="G420" s="102"/>
      <c r="H420" s="102"/>
      <c r="I420" s="102"/>
      <c r="J420" s="102"/>
      <c r="K420" s="262">
        <v>0</v>
      </c>
      <c r="L420" s="261">
        <v>0</v>
      </c>
      <c r="M420" s="249">
        <f t="shared" si="57"/>
        <v>0</v>
      </c>
      <c r="N420" s="249">
        <f t="shared" si="54"/>
        <v>0</v>
      </c>
      <c r="O420" s="7">
        <f t="shared" si="55"/>
        <v>0</v>
      </c>
      <c r="P420" s="7">
        <f t="shared" si="56"/>
        <v>0</v>
      </c>
    </row>
    <row r="421" spans="1:16" ht="76.5">
      <c r="A421" s="1" t="s">
        <v>51</v>
      </c>
      <c r="B421" s="111" t="s">
        <v>1156</v>
      </c>
      <c r="C421" s="28" t="s">
        <v>1158</v>
      </c>
      <c r="D421" s="3" t="s">
        <v>1157</v>
      </c>
      <c r="E421" s="42" t="s">
        <v>30</v>
      </c>
      <c r="F421" s="47">
        <v>3</v>
      </c>
      <c r="G421" s="48"/>
      <c r="H421" s="48"/>
      <c r="I421" s="48"/>
      <c r="J421" s="48"/>
      <c r="K421" s="262">
        <v>0</v>
      </c>
      <c r="L421" s="261">
        <v>0</v>
      </c>
      <c r="M421" s="249">
        <f t="shared" si="57"/>
        <v>0</v>
      </c>
      <c r="N421" s="249">
        <f t="shared" si="54"/>
        <v>0</v>
      </c>
      <c r="O421" s="7">
        <f t="shared" si="55"/>
        <v>0</v>
      </c>
      <c r="P421" s="7">
        <f t="shared" si="56"/>
        <v>0</v>
      </c>
    </row>
    <row r="422" spans="1:16" ht="76.5">
      <c r="A422" s="1" t="s">
        <v>55</v>
      </c>
      <c r="B422" s="111" t="s">
        <v>1159</v>
      </c>
      <c r="C422" s="28" t="s">
        <v>1161</v>
      </c>
      <c r="D422" s="3" t="s">
        <v>1160</v>
      </c>
      <c r="E422" s="42" t="s">
        <v>30</v>
      </c>
      <c r="F422" s="47">
        <v>5</v>
      </c>
      <c r="G422" s="48"/>
      <c r="H422" s="48"/>
      <c r="I422" s="48"/>
      <c r="J422" s="48"/>
      <c r="K422" s="262">
        <v>0</v>
      </c>
      <c r="L422" s="261">
        <v>0</v>
      </c>
      <c r="M422" s="249">
        <f t="shared" si="57"/>
        <v>0</v>
      </c>
      <c r="N422" s="249">
        <f t="shared" si="54"/>
        <v>0</v>
      </c>
      <c r="O422" s="7">
        <f t="shared" si="55"/>
        <v>0</v>
      </c>
      <c r="P422" s="7">
        <f t="shared" si="56"/>
        <v>0</v>
      </c>
    </row>
    <row r="423" spans="1:16" ht="76.5">
      <c r="A423" s="1" t="s">
        <v>59</v>
      </c>
      <c r="B423" s="2" t="s">
        <v>1162</v>
      </c>
      <c r="C423" s="28" t="s">
        <v>1164</v>
      </c>
      <c r="D423" s="3" t="s">
        <v>1163</v>
      </c>
      <c r="E423" s="56" t="s">
        <v>30</v>
      </c>
      <c r="F423" s="107">
        <v>6</v>
      </c>
      <c r="G423" s="102"/>
      <c r="H423" s="102"/>
      <c r="I423" s="102"/>
      <c r="J423" s="102"/>
      <c r="K423" s="262">
        <v>0</v>
      </c>
      <c r="L423" s="261">
        <v>0</v>
      </c>
      <c r="M423" s="249">
        <f t="shared" si="57"/>
        <v>0</v>
      </c>
      <c r="N423" s="249">
        <f t="shared" si="54"/>
        <v>0</v>
      </c>
      <c r="O423" s="7">
        <f t="shared" si="55"/>
        <v>0</v>
      </c>
      <c r="P423" s="7">
        <f t="shared" si="56"/>
        <v>0</v>
      </c>
    </row>
    <row r="424" spans="1:16" ht="76.5">
      <c r="A424" s="1" t="s">
        <v>63</v>
      </c>
      <c r="B424" s="2" t="s">
        <v>1165</v>
      </c>
      <c r="C424" s="28" t="s">
        <v>1167</v>
      </c>
      <c r="D424" s="25" t="s">
        <v>1166</v>
      </c>
      <c r="E424" s="56" t="s">
        <v>30</v>
      </c>
      <c r="F424" s="47">
        <v>5</v>
      </c>
      <c r="G424" s="48"/>
      <c r="H424" s="48"/>
      <c r="I424" s="48"/>
      <c r="J424" s="48"/>
      <c r="K424" s="262">
        <v>0</v>
      </c>
      <c r="L424" s="261">
        <v>0</v>
      </c>
      <c r="M424" s="249">
        <f t="shared" si="57"/>
        <v>0</v>
      </c>
      <c r="N424" s="249">
        <f t="shared" si="54"/>
        <v>0</v>
      </c>
      <c r="O424" s="7">
        <f t="shared" si="55"/>
        <v>0</v>
      </c>
      <c r="P424" s="7">
        <f t="shared" si="56"/>
        <v>0</v>
      </c>
    </row>
    <row r="425" spans="1:16" ht="76.5">
      <c r="A425" s="1" t="s">
        <v>67</v>
      </c>
      <c r="B425" s="2" t="s">
        <v>1168</v>
      </c>
      <c r="C425" s="28" t="s">
        <v>1170</v>
      </c>
      <c r="D425" s="3" t="s">
        <v>1169</v>
      </c>
      <c r="E425" s="56" t="s">
        <v>30</v>
      </c>
      <c r="F425" s="107">
        <v>14</v>
      </c>
      <c r="G425" s="102"/>
      <c r="H425" s="102"/>
      <c r="I425" s="102"/>
      <c r="J425" s="102"/>
      <c r="K425" s="262">
        <v>0</v>
      </c>
      <c r="L425" s="261">
        <v>0</v>
      </c>
      <c r="M425" s="249">
        <f t="shared" si="57"/>
        <v>0</v>
      </c>
      <c r="N425" s="249">
        <f t="shared" si="54"/>
        <v>0</v>
      </c>
      <c r="O425" s="7">
        <f t="shared" si="55"/>
        <v>0</v>
      </c>
      <c r="P425" s="7">
        <f t="shared" si="56"/>
        <v>0</v>
      </c>
    </row>
    <row r="426" spans="1:16" ht="76.5">
      <c r="A426" s="1" t="s">
        <v>71</v>
      </c>
      <c r="B426" s="2" t="s">
        <v>1171</v>
      </c>
      <c r="C426" s="28" t="s">
        <v>1173</v>
      </c>
      <c r="D426" s="3" t="s">
        <v>1172</v>
      </c>
      <c r="E426" s="56" t="s">
        <v>30</v>
      </c>
      <c r="F426" s="107">
        <v>6</v>
      </c>
      <c r="G426" s="102"/>
      <c r="H426" s="102"/>
      <c r="I426" s="102"/>
      <c r="J426" s="102"/>
      <c r="K426" s="262">
        <v>0</v>
      </c>
      <c r="L426" s="261">
        <v>0</v>
      </c>
      <c r="M426" s="249">
        <f t="shared" si="57"/>
        <v>0</v>
      </c>
      <c r="N426" s="249">
        <f t="shared" si="54"/>
        <v>0</v>
      </c>
      <c r="O426" s="7">
        <f t="shared" si="55"/>
        <v>0</v>
      </c>
      <c r="P426" s="7">
        <f t="shared" si="56"/>
        <v>0</v>
      </c>
    </row>
    <row r="427" spans="1:16" ht="76.5">
      <c r="A427" s="1" t="s">
        <v>74</v>
      </c>
      <c r="B427" s="2" t="s">
        <v>1174</v>
      </c>
      <c r="C427" s="28" t="s">
        <v>1176</v>
      </c>
      <c r="D427" s="3" t="s">
        <v>1175</v>
      </c>
      <c r="E427" s="56" t="s">
        <v>30</v>
      </c>
      <c r="F427" s="47">
        <v>5</v>
      </c>
      <c r="G427" s="48"/>
      <c r="H427" s="48"/>
      <c r="I427" s="48"/>
      <c r="J427" s="48"/>
      <c r="K427" s="262">
        <v>0</v>
      </c>
      <c r="L427" s="261">
        <v>0</v>
      </c>
      <c r="M427" s="249">
        <f t="shared" si="57"/>
        <v>0</v>
      </c>
      <c r="N427" s="249">
        <f t="shared" si="54"/>
        <v>0</v>
      </c>
      <c r="O427" s="7">
        <f>F427*K427</f>
        <v>0</v>
      </c>
      <c r="P427" s="7">
        <f t="shared" si="56"/>
        <v>0</v>
      </c>
    </row>
    <row r="428" spans="1:16" ht="15.75">
      <c r="A428" s="236" t="s">
        <v>1201</v>
      </c>
      <c r="B428" s="237"/>
      <c r="C428" s="237"/>
      <c r="D428" s="237"/>
      <c r="E428" s="237"/>
      <c r="F428" s="237"/>
      <c r="G428" s="237"/>
      <c r="H428" s="237"/>
      <c r="I428" s="237"/>
      <c r="J428" s="237"/>
      <c r="K428" s="237"/>
      <c r="L428" s="237"/>
      <c r="M428" s="237"/>
      <c r="N428" s="238"/>
      <c r="O428" s="219">
        <f>SUM(O412:O427)</f>
        <v>0</v>
      </c>
      <c r="P428" s="219">
        <f>SUM(P412:P427)</f>
        <v>0</v>
      </c>
    </row>
    <row r="431" spans="1:16">
      <c r="C431" t="s">
        <v>1231</v>
      </c>
    </row>
    <row r="432" spans="1:16">
      <c r="C432" t="s">
        <v>1232</v>
      </c>
    </row>
    <row r="434" spans="1:16">
      <c r="A434" t="s">
        <v>1233</v>
      </c>
    </row>
    <row r="436" spans="1:16" ht="15.75" thickBot="1"/>
    <row r="437" spans="1:16" ht="19.5" thickBot="1">
      <c r="A437" s="246" t="s">
        <v>1234</v>
      </c>
      <c r="B437" s="247"/>
      <c r="C437" s="247"/>
      <c r="D437" s="247"/>
      <c r="E437" s="247"/>
      <c r="F437" s="247"/>
      <c r="G437" s="247"/>
      <c r="H437" s="247"/>
      <c r="I437" s="247"/>
      <c r="J437" s="247"/>
      <c r="K437" s="247"/>
      <c r="L437" s="247"/>
      <c r="M437" s="247"/>
      <c r="N437" s="248"/>
      <c r="O437" s="227">
        <f>+O428+O407+O382+O366+O229+O204+O182+O144+O134+O102+O86+O45</f>
        <v>0</v>
      </c>
      <c r="P437" s="228">
        <f>+P428+P407+P382+P366+P229+P204+P182+P144+P134+P102+P86+P45</f>
        <v>0</v>
      </c>
    </row>
    <row r="439" spans="1:16">
      <c r="A439" t="s">
        <v>1235</v>
      </c>
    </row>
    <row r="440" spans="1:16">
      <c r="A440" t="s">
        <v>1254</v>
      </c>
      <c r="D440" t="s">
        <v>1236</v>
      </c>
    </row>
    <row r="441" spans="1:16">
      <c r="A441" t="s">
        <v>1244</v>
      </c>
      <c r="D441" t="s">
        <v>1237</v>
      </c>
    </row>
    <row r="442" spans="1:16">
      <c r="A442" t="s">
        <v>1245</v>
      </c>
      <c r="D442" t="s">
        <v>1238</v>
      </c>
      <c r="M442" t="s">
        <v>1186</v>
      </c>
    </row>
    <row r="443" spans="1:16">
      <c r="A443" t="s">
        <v>1246</v>
      </c>
      <c r="D443" t="s">
        <v>1247</v>
      </c>
    </row>
    <row r="444" spans="1:16">
      <c r="A444" t="s">
        <v>1248</v>
      </c>
      <c r="D444" t="s">
        <v>1251</v>
      </c>
    </row>
    <row r="445" spans="1:16">
      <c r="A445" t="s">
        <v>1249</v>
      </c>
      <c r="D445" t="s">
        <v>1252</v>
      </c>
    </row>
    <row r="446" spans="1:16">
      <c r="A446" t="s">
        <v>1250</v>
      </c>
      <c r="D446" t="s">
        <v>1253</v>
      </c>
    </row>
    <row r="448" spans="1:16">
      <c r="A448" t="s">
        <v>1239</v>
      </c>
    </row>
    <row r="450" spans="1:9">
      <c r="A450" t="s">
        <v>1240</v>
      </c>
      <c r="I450" t="s">
        <v>1241</v>
      </c>
    </row>
    <row r="451" spans="1:9">
      <c r="A451" t="s">
        <v>1242</v>
      </c>
      <c r="D451" t="s">
        <v>1243</v>
      </c>
    </row>
  </sheetData>
  <mergeCells count="26">
    <mergeCell ref="A231:C231"/>
    <mergeCell ref="A368:C368"/>
    <mergeCell ref="A384:C384"/>
    <mergeCell ref="A409:D409"/>
    <mergeCell ref="A229:N229"/>
    <mergeCell ref="A437:N437"/>
    <mergeCell ref="A428:N428"/>
    <mergeCell ref="A407:N407"/>
    <mergeCell ref="A382:N382"/>
    <mergeCell ref="A366:N366"/>
    <mergeCell ref="A206:E206"/>
    <mergeCell ref="A49:C49"/>
    <mergeCell ref="A86:N86"/>
    <mergeCell ref="A10:P10"/>
    <mergeCell ref="A12:C12"/>
    <mergeCell ref="A45:N45"/>
    <mergeCell ref="A144:N144"/>
    <mergeCell ref="A146:C146"/>
    <mergeCell ref="A184:C184"/>
    <mergeCell ref="A104:C104"/>
    <mergeCell ref="A88:C88"/>
    <mergeCell ref="A204:N204"/>
    <mergeCell ref="A182:N182"/>
    <mergeCell ref="A102:N102"/>
    <mergeCell ref="A134:N134"/>
    <mergeCell ref="A136:C13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Maja Kandrič</dc:creator>
  <cp:lastModifiedBy>Maja Kandrič</cp:lastModifiedBy>
  <dcterms:created xsi:type="dcterms:W3CDTF">2021-09-17T10:45:03Z</dcterms:created>
  <dcterms:modified xsi:type="dcterms:W3CDTF">2021-09-20T09:00:47Z</dcterms:modified>
</cp:coreProperties>
</file>